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refundowane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4"/>
  <c r="F26" s="1"/>
  <c r="L26"/>
  <c r="E235"/>
  <c r="F235" s="1"/>
  <c r="I235"/>
  <c r="L235"/>
  <c r="I114"/>
  <c r="I88"/>
  <c r="I17"/>
  <c r="I18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L17"/>
  <c r="L18"/>
  <c r="L19"/>
  <c r="L20"/>
  <c r="L21"/>
  <c r="L22"/>
  <c r="L23"/>
  <c r="L24"/>
  <c r="L25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E228" l="1"/>
  <c r="F228" s="1"/>
  <c r="E100"/>
  <c r="F100" s="1"/>
  <c r="E42"/>
  <c r="F42" s="1"/>
  <c r="E43" l="1"/>
  <c r="F43" s="1"/>
  <c r="E41"/>
  <c r="F41" s="1"/>
  <c r="I236" l="1"/>
  <c r="E234"/>
  <c r="F234" s="1"/>
  <c r="E233"/>
  <c r="F233" s="1"/>
  <c r="E232"/>
  <c r="F232" s="1"/>
  <c r="E231"/>
  <c r="F231" s="1"/>
  <c r="E230"/>
  <c r="F230" s="1"/>
  <c r="E229"/>
  <c r="F229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L236"/>
  <c r="F236" l="1"/>
</calcChain>
</file>

<file path=xl/sharedStrings.xml><?xml version="1.0" encoding="utf-8"?>
<sst xmlns="http://schemas.openxmlformats.org/spreadsheetml/2006/main" count="684" uniqueCount="288">
  <si>
    <t>Lp</t>
  </si>
  <si>
    <t>Ilość</t>
  </si>
  <si>
    <t>100 tabl.</t>
  </si>
  <si>
    <t>30 tabl.</t>
  </si>
  <si>
    <t>20 tabl.</t>
  </si>
  <si>
    <t>60 tabl.</t>
  </si>
  <si>
    <t>28 tabl.</t>
  </si>
  <si>
    <t>50 tabl.</t>
  </si>
  <si>
    <t>10 amp.</t>
  </si>
  <si>
    <t>10 tabl.</t>
  </si>
  <si>
    <t>56 tabl.</t>
  </si>
  <si>
    <t>IPP 20 mg</t>
  </si>
  <si>
    <t>5 amp.</t>
  </si>
  <si>
    <t>40 tabl.</t>
  </si>
  <si>
    <t>1 fiolka</t>
  </si>
  <si>
    <t>1 szt.</t>
  </si>
  <si>
    <t>Poziom odpłatności</t>
  </si>
  <si>
    <t>zawartość opakowania</t>
  </si>
  <si>
    <t>Dostawy leków i produktów leczniczych dla Domu Pomocy Społecznej w Pleszewie</t>
  </si>
  <si>
    <t>Razem 
wartość brutto
(suma z kol. 9)</t>
  </si>
  <si>
    <t>Razem 
wartość netto
(suma z kol. 6)</t>
  </si>
  <si>
    <t>60 kaps.</t>
  </si>
  <si>
    <t>1 amp.</t>
  </si>
  <si>
    <t>90 tabl.</t>
  </si>
  <si>
    <t>Nazwa</t>
  </si>
  <si>
    <t>cena jedn. netto
(zł)</t>
  </si>
  <si>
    <t>VAT %</t>
  </si>
  <si>
    <t>wysokość dopłaty świadczeniobiorcy jednostkowa
(zł)</t>
  </si>
  <si>
    <t>50 pasków</t>
  </si>
  <si>
    <t>ryczałt</t>
  </si>
  <si>
    <t>Absenor 300mg</t>
  </si>
  <si>
    <t>Absenor 500mg</t>
  </si>
  <si>
    <t>Accidum folicum 5 mg</t>
  </si>
  <si>
    <t>Accidum folicum15 mg</t>
  </si>
  <si>
    <t>5 wkładów</t>
  </si>
  <si>
    <t>Aldan 10 mg</t>
  </si>
  <si>
    <t>Accu-chek performa</t>
  </si>
  <si>
    <t>Amisan 200 mg</t>
  </si>
  <si>
    <t>Amisan 400 mg</t>
  </si>
  <si>
    <t>Amizepin 200 mg</t>
  </si>
  <si>
    <t>Amlopin 10mg</t>
  </si>
  <si>
    <t>Amlopin 5 mg</t>
  </si>
  <si>
    <t>Amlozek 5mg</t>
  </si>
  <si>
    <t>14 tabl.</t>
  </si>
  <si>
    <t>Amotaks Dis 1 g</t>
  </si>
  <si>
    <t>16 tabl.</t>
  </si>
  <si>
    <t>Anafranil SR 75</t>
  </si>
  <si>
    <t>20  tabl.</t>
  </si>
  <si>
    <t>Andepin  20 mg</t>
  </si>
  <si>
    <t>30 kaps.</t>
  </si>
  <si>
    <t>Apo- Tamis 0,4</t>
  </si>
  <si>
    <t>Aripilek 15 mg</t>
  </si>
  <si>
    <t>Asertin 100 mg</t>
  </si>
  <si>
    <t>Asertin 50 mg</t>
  </si>
  <si>
    <t>Atoris 10 mg</t>
  </si>
  <si>
    <t>Atoris 20 mg</t>
  </si>
  <si>
    <t>Atoris 40 mg</t>
  </si>
  <si>
    <t>Atrox 10 mg</t>
  </si>
  <si>
    <t>Atrox 20 mg</t>
  </si>
  <si>
    <t>Augumentin 875mg+125mg</t>
  </si>
  <si>
    <t>Avedol 12,5 mg</t>
  </si>
  <si>
    <t>Avedol 6,25 mg</t>
  </si>
  <si>
    <t>3 tabl.</t>
  </si>
  <si>
    <t>1 szt</t>
  </si>
  <si>
    <t>Biosotal 40 mg</t>
  </si>
  <si>
    <t>Carvetrend 6,25 mg</t>
  </si>
  <si>
    <t>Chlorprothixen 15 mg</t>
  </si>
  <si>
    <t>Chlorprothixen Zentiva 50 mg</t>
  </si>
  <si>
    <t>Cipronex 500 mg</t>
  </si>
  <si>
    <t>Clonazepam 0,5 mg</t>
  </si>
  <si>
    <t>Clonazepam 2 mg</t>
  </si>
  <si>
    <t>Clopixol 10 mg</t>
  </si>
  <si>
    <t>Clopixol 25 mg</t>
  </si>
  <si>
    <t>Clopixol depot. 200 mg/1 ml</t>
  </si>
  <si>
    <t>Contour Plus</t>
  </si>
  <si>
    <t>Controloc 20 mg</t>
  </si>
  <si>
    <t>Convulex 500 mg</t>
  </si>
  <si>
    <t>Ketipinor 25</t>
  </si>
  <si>
    <t xml:space="preserve">Ketipinor 200 mg </t>
  </si>
  <si>
    <t xml:space="preserve">60 tabl. </t>
  </si>
  <si>
    <t xml:space="preserve">Ketipinor 300 mg </t>
  </si>
  <si>
    <t>Decaldol 50 mg</t>
  </si>
  <si>
    <t>Depakine chrono 300 mg</t>
  </si>
  <si>
    <t>Depakine chrono 500 mg</t>
  </si>
  <si>
    <t>Deprexolet 10 mg</t>
  </si>
  <si>
    <t>Deprexolet 30 mg</t>
  </si>
  <si>
    <t>Diaprel MR 30 mg</t>
  </si>
  <si>
    <t>Egolanza 10 mg</t>
  </si>
  <si>
    <t>Enarenal 10 mg</t>
  </si>
  <si>
    <t>Encorton 5 mg</t>
  </si>
  <si>
    <t>Euthyrox N 50</t>
  </si>
  <si>
    <t>50 tabl</t>
  </si>
  <si>
    <t>Euthyrox N 75</t>
  </si>
  <si>
    <t>Finaster 5 mg</t>
  </si>
  <si>
    <t>Fluanxol Depot inj.20mg/ml</t>
  </si>
  <si>
    <t>1 amp.1 ml</t>
  </si>
  <si>
    <t>Fluanxol 3 mg</t>
  </si>
  <si>
    <t>Formetic 500 mg</t>
  </si>
  <si>
    <t>Formetic 850 mg</t>
  </si>
  <si>
    <t>Furosemidum  40 mg</t>
  </si>
  <si>
    <t>5 wkł.</t>
  </si>
  <si>
    <t>Glibetic 1 mg</t>
  </si>
  <si>
    <t>Glibetic 2 mg</t>
  </si>
  <si>
    <t>Glucophage XR 1000 mg</t>
  </si>
  <si>
    <t>Glucophage XR 500 mg</t>
  </si>
  <si>
    <t>50 szt.</t>
  </si>
  <si>
    <t>Haloperidol 1 mg</t>
  </si>
  <si>
    <t>Haloperidol 5 mg</t>
  </si>
  <si>
    <t>Haloperidol krople 2 mg/1 ml</t>
  </si>
  <si>
    <t>10 ml.</t>
  </si>
  <si>
    <t>Helicid 20 mg</t>
  </si>
  <si>
    <t>Ketilept 25 mg</t>
  </si>
  <si>
    <t>Ketilept 300 mg</t>
  </si>
  <si>
    <t>Ketonal forte 100 mg</t>
  </si>
  <si>
    <t>Kreon 25000</t>
  </si>
  <si>
    <t>Madopar 100+25mg</t>
  </si>
  <si>
    <t>Metformax 500 mg</t>
  </si>
  <si>
    <t>Metocard 50 mg</t>
  </si>
  <si>
    <t>Metypred 4 mg</t>
  </si>
  <si>
    <t>Miflonide 200 mg</t>
  </si>
  <si>
    <t>Nebbud zaw.nebul 0,25 mg/ml  2 ml</t>
  </si>
  <si>
    <t>20 amp.</t>
  </si>
  <si>
    <t>Nebicard 5 mg</t>
  </si>
  <si>
    <t>Neurotop 300 mg</t>
  </si>
  <si>
    <t>Neurotop 600 mg</t>
  </si>
  <si>
    <t>Olzapin 10 mg</t>
  </si>
  <si>
    <t>112 tabl.</t>
  </si>
  <si>
    <t>Orizon 1 mg</t>
  </si>
  <si>
    <t>Orizon 2 mg</t>
  </si>
  <si>
    <t>Orizon 3 mg</t>
  </si>
  <si>
    <t>Orizon 4 mg</t>
  </si>
  <si>
    <t>Paroxinor 20 mg</t>
  </si>
  <si>
    <t>Perazin 0,1 g</t>
  </si>
  <si>
    <t>Perazin 25 mg</t>
  </si>
  <si>
    <t>Perazin 50 mg</t>
  </si>
  <si>
    <t>Piramil 2,5 mg</t>
  </si>
  <si>
    <t>Piramil 5 mg</t>
  </si>
  <si>
    <t>Polpril 10 mg</t>
  </si>
  <si>
    <t>28 kaps.</t>
  </si>
  <si>
    <t>Polpril 2,5 mg</t>
  </si>
  <si>
    <t>Polpril 5 mg</t>
  </si>
  <si>
    <t>Poltram Combo 37,5+325mg</t>
  </si>
  <si>
    <t>Prestarium 5 mg</t>
  </si>
  <si>
    <t>Propranolol 10 mg</t>
  </si>
  <si>
    <t>Ramicor 5 mg</t>
  </si>
  <si>
    <t>op</t>
  </si>
  <si>
    <t>Roswera 15 mg</t>
  </si>
  <si>
    <t>Setaloft 100 mg</t>
  </si>
  <si>
    <t>Setaloft 50 mg</t>
  </si>
  <si>
    <t>Simvasterol 20 mg</t>
  </si>
  <si>
    <t>Solian 400 mg</t>
  </si>
  <si>
    <t>Spironol 25 mg</t>
  </si>
  <si>
    <t>Tegretol 400 mg</t>
  </si>
  <si>
    <t>Tialorid 5+50mg</t>
  </si>
  <si>
    <t>Tisercin 25 mg</t>
  </si>
  <si>
    <t>10 ml</t>
  </si>
  <si>
    <t>Tritace 2,5 mg</t>
  </si>
  <si>
    <t>Tritace 5 mg</t>
  </si>
  <si>
    <t>Tulip 20 mg</t>
  </si>
  <si>
    <t>Vivace 5 mg</t>
  </si>
  <si>
    <t>…………………………………………….</t>
  </si>
  <si>
    <t>……………………………………………………………………………….</t>
  </si>
  <si>
    <t>(miejscowośc, data)</t>
  </si>
  <si>
    <t>Razem
wysokość dopłaty
świadczeniobiorcy
suma z kol. 12</t>
  </si>
  <si>
    <t>wartość netto
(kol. 4x5)
(zł)</t>
  </si>
  <si>
    <t>cena jedn. brutto
(zł)</t>
  </si>
  <si>
    <t>Leki refundowane</t>
  </si>
  <si>
    <t>wartość brutto
(kol. 4x8)
(zł)</t>
  </si>
  <si>
    <t>wysokość dopłaty świadczeniobiorcy łączna
(kol. 4x11)
(zł)</t>
  </si>
  <si>
    <t>Actrapid insulina 100j.m/ml</t>
  </si>
  <si>
    <t>30%</t>
  </si>
  <si>
    <t>Aquacel AG Foam 17,5/17.5</t>
  </si>
  <si>
    <t>Akineton 2 mg</t>
  </si>
  <si>
    <t>Amaryl 2 mg</t>
  </si>
  <si>
    <t>Amertil 10 mg</t>
  </si>
  <si>
    <t>bezpłatny do limitu</t>
  </si>
  <si>
    <t>50%</t>
  </si>
  <si>
    <t>Apo-Fina 5 mg</t>
  </si>
  <si>
    <t>Apo-Nastrol 1mg</t>
  </si>
  <si>
    <t>Atorvasterol 40 mg</t>
  </si>
  <si>
    <t>Atrovent N areozol</t>
  </si>
  <si>
    <t>Biofuroksym 1,5 g</t>
  </si>
  <si>
    <t>Braltus 10 MCG</t>
  </si>
  <si>
    <t xml:space="preserve"> 30 kaps.</t>
  </si>
  <si>
    <t>CERA-CHEK 1 CODE</t>
  </si>
  <si>
    <t>Clarzole 2,5 mg</t>
  </si>
  <si>
    <t>Clexane 0,4 ml</t>
  </si>
  <si>
    <t>Co - Prestarium 5mg+10 mg</t>
  </si>
  <si>
    <t>Co - Prestarium 5 mg + 5 mg</t>
  </si>
  <si>
    <t>Co - Valsacor 160/25</t>
  </si>
  <si>
    <t>Convival 500 mg</t>
  </si>
  <si>
    <t>Convulex 300 mg</t>
  </si>
  <si>
    <t>Dalacin C 300 mg</t>
  </si>
  <si>
    <t>16 kaps.</t>
  </si>
  <si>
    <t>Dipperam 10+160 mg</t>
  </si>
  <si>
    <t>Ditropan 5 mg</t>
  </si>
  <si>
    <t>Diuresin SR 1,5mg</t>
  </si>
  <si>
    <t>Donepezil 10 mg</t>
  </si>
  <si>
    <t>Doreta 37,5+325 mg</t>
  </si>
  <si>
    <t>Euthyrox N 100</t>
  </si>
  <si>
    <t>Euthyrox N 112</t>
  </si>
  <si>
    <t>Eutyrox N 100</t>
  </si>
  <si>
    <t>Finlepsin 200 mg</t>
  </si>
  <si>
    <t>Fluoxetin 20 mg</t>
  </si>
  <si>
    <t>Flutixon 250 mcg</t>
  </si>
  <si>
    <t>Formetic 1000 mg</t>
  </si>
  <si>
    <t>Furaginum 50 mg</t>
  </si>
  <si>
    <t>Gensulin M 30 3 ml</t>
  </si>
  <si>
    <t>Gensulin N 3 ml</t>
  </si>
  <si>
    <t xml:space="preserve">5 wkł. </t>
  </si>
  <si>
    <t>Gensulin R 3 ml</t>
  </si>
  <si>
    <t>Gluca Gen 1 mg HypoKit</t>
  </si>
  <si>
    <t>Glucophage 1000 mg</t>
  </si>
  <si>
    <t>Granuflex 10 cm x10 cm</t>
  </si>
  <si>
    <t>Hyplafin 5 mg</t>
  </si>
  <si>
    <t>Indix SR 1,5</t>
  </si>
  <si>
    <t>Insulina Humulin N 3 ml</t>
  </si>
  <si>
    <t>Insulina Insulatard</t>
  </si>
  <si>
    <t>Insulina Mixtrad 30 3 ml</t>
  </si>
  <si>
    <t>Kalipoz Prolong. 391 mg</t>
  </si>
  <si>
    <t>Ketilept retard 150 mg</t>
  </si>
  <si>
    <t>60tabl.</t>
  </si>
  <si>
    <t>Ketipinor 100 mg</t>
  </si>
  <si>
    <t>Ketipinor 200 mg</t>
  </si>
  <si>
    <t>Ketrel 25 mg</t>
  </si>
  <si>
    <t>Klozapol 100 mg</t>
  </si>
  <si>
    <t>Lamilept 100 mg</t>
  </si>
  <si>
    <t>Lamitrin 100 mg</t>
  </si>
  <si>
    <t>Lamotrix 100 mg</t>
  </si>
  <si>
    <t>Letrox 150</t>
  </si>
  <si>
    <t>Loperamid 2 mg</t>
  </si>
  <si>
    <t>Macromax 500 mg</t>
  </si>
  <si>
    <t>Metformax 850 mg</t>
  </si>
  <si>
    <t>Milurit 300 mg</t>
  </si>
  <si>
    <t>Milurit 100 mg</t>
  </si>
  <si>
    <t>Miravil 50</t>
  </si>
  <si>
    <t>Nebbud zaw.nebul. 0,5 mg/ml 2 ml</t>
  </si>
  <si>
    <t>Nebilet 5 mg</t>
  </si>
  <si>
    <t>Nedal 5 mg</t>
  </si>
  <si>
    <t xml:space="preserve">Neoparin 40 mg/0,4ml </t>
  </si>
  <si>
    <t>Neoparin 60 mg/0,6ml</t>
  </si>
  <si>
    <t>Neoparin 80 mg/0,8 ml</t>
  </si>
  <si>
    <t>Nimesil 100mg</t>
  </si>
  <si>
    <t>30 sasz.</t>
  </si>
  <si>
    <t>Opatr. Allevyn adhesive 17,5x17,5</t>
  </si>
  <si>
    <t>Opatr. Allevyn AG adhesive 10x10cm</t>
  </si>
  <si>
    <t>Opatrunek Aquacell AG extra 15x15</t>
  </si>
  <si>
    <t>Oritop 100 mg</t>
  </si>
  <si>
    <t>Oriven 75 mg</t>
  </si>
  <si>
    <t>Oriven 37,5 mg</t>
  </si>
  <si>
    <t>Pernazinum 25 mg</t>
  </si>
  <si>
    <t>Polprazol 20 mg</t>
  </si>
  <si>
    <t>Polsart 40 mg</t>
  </si>
  <si>
    <t>Polsart 80 mg</t>
  </si>
  <si>
    <t>Polsart Plus 80+25</t>
  </si>
  <si>
    <t>Refastin 100 mg</t>
  </si>
  <si>
    <t>Rispolept Consta 50 mg amp.</t>
  </si>
  <si>
    <t>Salmex 500</t>
  </si>
  <si>
    <t>Siofor 500 mg</t>
  </si>
  <si>
    <t>Siofor 850 mg</t>
  </si>
  <si>
    <t>Tamis Pras 0,4 mg</t>
  </si>
  <si>
    <t>Telmizek 40</t>
  </si>
  <si>
    <t>Telmizek 80</t>
  </si>
  <si>
    <t>Tertensif SR 1,5 mg</t>
  </si>
  <si>
    <t>Topamax 25 mg</t>
  </si>
  <si>
    <t>Trittico CR 150 mg</t>
  </si>
  <si>
    <t>Valsacor 80 mg</t>
  </si>
  <si>
    <t>Vetira 1000 mg</t>
  </si>
  <si>
    <t>Viit. B12 500 mcg/ml po 2 ml</t>
  </si>
  <si>
    <t>Vivace 10 mg</t>
  </si>
  <si>
    <t>xepilon150 mg</t>
  </si>
  <si>
    <t>1amp</t>
  </si>
  <si>
    <t>Zafiron 12 mcg</t>
  </si>
  <si>
    <t>120 kap</t>
  </si>
  <si>
    <t>90 tal.</t>
  </si>
  <si>
    <t>Ariplek 15 mg</t>
  </si>
  <si>
    <t>Enarenal 5 mg</t>
  </si>
  <si>
    <t>Nazwa i siedziba wykonawcy
(lub pieczęć adresowa wykonawcy)</t>
  </si>
  <si>
    <t>……………………………………………………………………</t>
  </si>
  <si>
    <t>REGON  ..................................................................
NIP        ...................................................................
Telefon   ……………………………………………….
Faks      ……………………………………………….
E-mail    ……………………………………………….</t>
  </si>
  <si>
    <t xml:space="preserve">Dom Pomocy Społecznej w Pleszewie
Plac Wolności im. Jana Pawła II  5
63-300 Pleszew
</t>
  </si>
  <si>
    <t>FORMULARZ CENOWY</t>
  </si>
  <si>
    <t>dla zamówienia publicznego o wartości poniżej 130.000 zł netto</t>
  </si>
  <si>
    <t>Xarelto 20 mg</t>
  </si>
  <si>
    <t>Relsed 5mg/2,5 ml</t>
  </si>
  <si>
    <t xml:space="preserve">Zahron 20 mg </t>
  </si>
  <si>
    <t>Atovasterol 20</t>
  </si>
  <si>
    <t>(podpis wykonawcy)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</si>
</sst>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[$-415]General"/>
    <numFmt numFmtId="165" formatCode="#,##0.00&quot; zł&quot;"/>
    <numFmt numFmtId="166" formatCode="[$-415]0%"/>
  </numFmts>
  <fonts count="1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D9D9D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165" fontId="9" fillId="0" borderId="0"/>
    <xf numFmtId="165" fontId="9" fillId="0" borderId="0" applyBorder="0" applyProtection="0"/>
  </cellStyleXfs>
  <cellXfs count="90">
    <xf numFmtId="0" fontId="0" fillId="0" borderId="0" xfId="0"/>
    <xf numFmtId="0" fontId="2" fillId="0" borderId="0" xfId="0" applyFont="1"/>
    <xf numFmtId="164" fontId="11" fillId="0" borderId="0" xfId="2" applyNumberFormat="1" applyFont="1"/>
    <xf numFmtId="164" fontId="11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 wrapText="1"/>
    </xf>
    <xf numFmtId="165" fontId="11" fillId="0" borderId="0" xfId="2" applyNumberFormat="1" applyFont="1" applyAlignment="1">
      <alignment horizontal="right"/>
    </xf>
    <xf numFmtId="164" fontId="11" fillId="0" borderId="0" xfId="2" applyNumberFormat="1" applyFont="1" applyFill="1" applyAlignment="1">
      <alignment horizontal="center" vertical="center"/>
    </xf>
    <xf numFmtId="43" fontId="11" fillId="2" borderId="1" xfId="1" applyFont="1" applyFill="1" applyBorder="1" applyAlignment="1">
      <alignment horizontal="right" vertical="center"/>
    </xf>
    <xf numFmtId="164" fontId="11" fillId="2" borderId="5" xfId="2" applyNumberFormat="1" applyFont="1" applyFill="1" applyBorder="1" applyAlignment="1">
      <alignment horizontal="center" vertical="center"/>
    </xf>
    <xf numFmtId="43" fontId="11" fillId="2" borderId="5" xfId="1" applyFont="1" applyFill="1" applyBorder="1" applyAlignment="1">
      <alignment horizontal="right" vertical="center"/>
    </xf>
    <xf numFmtId="166" fontId="11" fillId="2" borderId="5" xfId="2" applyNumberFormat="1" applyFont="1" applyFill="1" applyBorder="1" applyAlignment="1">
      <alignment horizontal="center" vertical="center"/>
    </xf>
    <xf numFmtId="0" fontId="12" fillId="3" borderId="5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Alignment="1">
      <alignment horizontal="center" vertical="center" wrapText="1"/>
    </xf>
    <xf numFmtId="164" fontId="11" fillId="2" borderId="7" xfId="2" applyNumberFormat="1" applyFont="1" applyFill="1" applyBorder="1" applyAlignment="1">
      <alignment horizontal="center" vertical="center"/>
    </xf>
    <xf numFmtId="164" fontId="11" fillId="0" borderId="0" xfId="2" applyNumberFormat="1" applyFont="1" applyAlignment="1">
      <alignment vertical="center" wrapText="1"/>
    </xf>
    <xf numFmtId="164" fontId="11" fillId="0" borderId="0" xfId="2" applyNumberFormat="1" applyFont="1" applyFill="1"/>
    <xf numFmtId="164" fontId="11" fillId="0" borderId="0" xfId="2" applyNumberFormat="1" applyFont="1" applyFill="1" applyAlignment="1">
      <alignment horizontal="center" vertical="center" wrapText="1"/>
    </xf>
    <xf numFmtId="2" fontId="11" fillId="0" borderId="0" xfId="2" applyNumberFormat="1" applyFont="1" applyAlignment="1">
      <alignment horizontal="center"/>
    </xf>
    <xf numFmtId="2" fontId="11" fillId="2" borderId="5" xfId="1" applyNumberFormat="1" applyFont="1" applyFill="1" applyBorder="1" applyAlignment="1">
      <alignment horizontal="center" vertical="center"/>
    </xf>
    <xf numFmtId="1" fontId="12" fillId="3" borderId="5" xfId="2" applyNumberFormat="1" applyFont="1" applyFill="1" applyBorder="1" applyAlignment="1">
      <alignment horizontal="center" vertical="center" wrapText="1"/>
    </xf>
    <xf numFmtId="43" fontId="10" fillId="0" borderId="5" xfId="1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left" vertical="center"/>
    </xf>
    <xf numFmtId="0" fontId="2" fillId="2" borderId="1" xfId="3" applyNumberFormat="1" applyFont="1" applyFill="1" applyBorder="1" applyAlignment="1" applyProtection="1">
      <alignment horizontal="left" vertical="center"/>
    </xf>
    <xf numFmtId="164" fontId="2" fillId="2" borderId="1" xfId="2" applyNumberFormat="1" applyFont="1" applyFill="1" applyBorder="1" applyAlignment="1">
      <alignment vertical="center"/>
    </xf>
    <xf numFmtId="164" fontId="11" fillId="4" borderId="1" xfId="2" applyNumberFormat="1" applyFont="1" applyFill="1" applyBorder="1" applyAlignment="1">
      <alignment horizontal="center" vertical="center"/>
    </xf>
    <xf numFmtId="165" fontId="11" fillId="5" borderId="0" xfId="2" applyNumberFormat="1" applyFont="1" applyFill="1" applyAlignment="1">
      <alignment horizontal="right"/>
    </xf>
    <xf numFmtId="2" fontId="11" fillId="5" borderId="0" xfId="2" applyNumberFormat="1" applyFont="1" applyFill="1" applyAlignment="1">
      <alignment horizontal="center"/>
    </xf>
    <xf numFmtId="0" fontId="2" fillId="2" borderId="1" xfId="3" applyNumberFormat="1" applyFont="1" applyFill="1" applyBorder="1" applyAlignment="1" applyProtection="1">
      <alignment horizontal="center" vertical="center"/>
    </xf>
    <xf numFmtId="0" fontId="11" fillId="2" borderId="1" xfId="3" applyNumberFormat="1" applyFont="1" applyFill="1" applyBorder="1" applyAlignment="1" applyProtection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11" fillId="2" borderId="0" xfId="2" applyNumberFormat="1" applyFont="1" applyFill="1"/>
    <xf numFmtId="164" fontId="11" fillId="2" borderId="0" xfId="2" applyNumberFormat="1" applyFont="1" applyFill="1" applyAlignment="1">
      <alignment horizontal="center" vertical="center" wrapText="1"/>
    </xf>
    <xf numFmtId="164" fontId="11" fillId="2" borderId="0" xfId="2" applyNumberFormat="1" applyFont="1" applyFill="1" applyAlignment="1">
      <alignment horizontal="center" vertical="center"/>
    </xf>
    <xf numFmtId="165" fontId="11" fillId="2" borderId="0" xfId="2" applyNumberFormat="1" applyFont="1" applyFill="1" applyAlignment="1">
      <alignment horizontal="right"/>
    </xf>
    <xf numFmtId="2" fontId="11" fillId="2" borderId="0" xfId="2" applyNumberFormat="1" applyFont="1" applyFill="1" applyAlignment="1">
      <alignment horizontal="center"/>
    </xf>
    <xf numFmtId="164" fontId="10" fillId="2" borderId="6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164" fontId="10" fillId="2" borderId="8" xfId="2" applyNumberFormat="1" applyFont="1" applyFill="1" applyBorder="1" applyAlignment="1">
      <alignment horizontal="center" vertical="center" wrapText="1"/>
    </xf>
    <xf numFmtId="165" fontId="10" fillId="6" borderId="8" xfId="2" applyNumberFormat="1" applyFont="1" applyFill="1" applyBorder="1" applyAlignment="1">
      <alignment horizontal="center" vertical="center" wrapText="1"/>
    </xf>
    <xf numFmtId="165" fontId="10" fillId="6" borderId="9" xfId="2" applyNumberFormat="1" applyFont="1" applyFill="1" applyBorder="1" applyAlignment="1">
      <alignment horizontal="center" vertical="center" wrapText="1"/>
    </xf>
    <xf numFmtId="164" fontId="10" fillId="6" borderId="5" xfId="2" applyNumberFormat="1" applyFont="1" applyFill="1" applyBorder="1" applyAlignment="1">
      <alignment horizontal="center" vertical="center" wrapText="1"/>
    </xf>
    <xf numFmtId="165" fontId="10" fillId="6" borderId="5" xfId="2" applyNumberFormat="1" applyFont="1" applyFill="1" applyBorder="1" applyAlignment="1">
      <alignment horizontal="center" vertical="center" wrapText="1"/>
    </xf>
    <xf numFmtId="2" fontId="10" fillId="6" borderId="5" xfId="2" applyNumberFormat="1" applyFont="1" applyFill="1" applyBorder="1" applyAlignment="1">
      <alignment horizontal="center" vertical="center" wrapText="1"/>
    </xf>
    <xf numFmtId="0" fontId="12" fillId="2" borderId="6" xfId="2" applyNumberFormat="1" applyFont="1" applyFill="1" applyBorder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12" fillId="6" borderId="1" xfId="2" applyNumberFormat="1" applyFont="1" applyFill="1" applyBorder="1" applyAlignment="1">
      <alignment horizontal="center" vertical="center" wrapText="1"/>
    </xf>
    <xf numFmtId="0" fontId="12" fillId="6" borderId="7" xfId="2" applyNumberFormat="1" applyFont="1" applyFill="1" applyBorder="1" applyAlignment="1">
      <alignment horizontal="center" vertical="center" wrapText="1"/>
    </xf>
    <xf numFmtId="0" fontId="12" fillId="6" borderId="5" xfId="2" applyNumberFormat="1" applyFont="1" applyFill="1" applyBorder="1" applyAlignment="1">
      <alignment horizontal="center" vertical="center" wrapText="1"/>
    </xf>
    <xf numFmtId="1" fontId="12" fillId="6" borderId="5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left" vertical="center"/>
    </xf>
    <xf numFmtId="164" fontId="3" fillId="2" borderId="1" xfId="2" applyNumberFormat="1" applyFont="1" applyFill="1" applyBorder="1" applyAlignment="1">
      <alignment horizontal="center" vertical="center"/>
    </xf>
    <xf numFmtId="43" fontId="10" fillId="2" borderId="12" xfId="1" applyFont="1" applyFill="1" applyBorder="1" applyAlignment="1">
      <alignment horizontal="right" vertical="center"/>
    </xf>
    <xf numFmtId="43" fontId="10" fillId="2" borderId="5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2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/>
    <xf numFmtId="0" fontId="1" fillId="2" borderId="0" xfId="0" applyFont="1" applyFill="1" applyAlignment="1">
      <alignment vertical="center" wrapText="1"/>
    </xf>
    <xf numFmtId="165" fontId="11" fillId="0" borderId="0" xfId="2" applyNumberFormat="1" applyFont="1" applyFill="1" applyAlignment="1">
      <alignment horizontal="right"/>
    </xf>
    <xf numFmtId="2" fontId="11" fillId="0" borderId="0" xfId="2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43" fontId="10" fillId="2" borderId="6" xfId="1" applyFont="1" applyFill="1" applyBorder="1" applyAlignment="1">
      <alignment horizontal="right" vertical="center" wrapText="1"/>
    </xf>
    <xf numFmtId="43" fontId="10" fillId="2" borderId="7" xfId="1" applyFont="1" applyFill="1" applyBorder="1" applyAlignment="1">
      <alignment horizontal="right" vertical="center"/>
    </xf>
    <xf numFmtId="165" fontId="11" fillId="2" borderId="0" xfId="2" applyNumberFormat="1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</cellXfs>
  <cellStyles count="4">
    <cellStyle name="Dziesiętny" xfId="1" builtinId="3"/>
    <cellStyle name="Excel Built-in Normal" xfId="2"/>
    <cellStyle name="Excel Built-in Normal 1" xf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I320"/>
  <sheetViews>
    <sheetView tabSelected="1" view="pageLayout" topLeftCell="A222" zoomScale="90" zoomScaleNormal="95" zoomScalePageLayoutView="90" workbookViewId="0">
      <selection activeCell="H244" sqref="H244"/>
    </sheetView>
  </sheetViews>
  <sheetFormatPr defaultRowHeight="25.95" customHeight="1"/>
  <cols>
    <col min="1" max="1" width="5.5546875" style="3" customWidth="1"/>
    <col min="2" max="2" width="33.88671875" style="15" customWidth="1"/>
    <col min="3" max="3" width="13.109375" style="16" customWidth="1"/>
    <col min="4" max="4" width="7.109375" style="6" customWidth="1"/>
    <col min="5" max="5" width="11.88671875" style="5" customWidth="1"/>
    <col min="6" max="6" width="16" style="5" customWidth="1"/>
    <col min="7" max="7" width="7.33203125" style="3" customWidth="1"/>
    <col min="8" max="8" width="12" style="25" customWidth="1"/>
    <col min="9" max="9" width="14.6640625" style="5" customWidth="1"/>
    <col min="10" max="10" width="17.5546875" style="6" customWidth="1"/>
    <col min="11" max="11" width="13" style="26" customWidth="1"/>
    <col min="12" max="12" width="13.5546875" style="17" customWidth="1"/>
    <col min="13" max="1023" width="9.44140625" style="2" customWidth="1"/>
  </cols>
  <sheetData>
    <row r="1" spans="1:15" s="1" customFormat="1" ht="40.950000000000003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</row>
    <row r="2" spans="1:15" s="1" customFormat="1" ht="12.75" customHeight="1">
      <c r="A2" s="61"/>
      <c r="B2" s="62" t="s">
        <v>277</v>
      </c>
      <c r="C2" s="85" t="s">
        <v>278</v>
      </c>
      <c r="D2" s="85"/>
      <c r="E2" s="85"/>
      <c r="F2" s="85"/>
      <c r="G2" s="61"/>
      <c r="H2" s="61"/>
      <c r="I2" s="61"/>
      <c r="J2" s="61"/>
      <c r="K2" s="61"/>
      <c r="L2" s="61"/>
    </row>
    <row r="3" spans="1:15" s="1" customFormat="1" ht="25.5" customHeight="1">
      <c r="A3" s="61"/>
      <c r="B3" s="63"/>
      <c r="C3" s="85" t="s">
        <v>278</v>
      </c>
      <c r="D3" s="85"/>
      <c r="E3" s="85"/>
      <c r="F3" s="85"/>
      <c r="G3" s="61"/>
      <c r="H3" s="61"/>
      <c r="I3" s="61"/>
      <c r="J3" s="61"/>
      <c r="K3" s="61"/>
      <c r="L3" s="61"/>
    </row>
    <row r="4" spans="1:15" s="1" customFormat="1" ht="15.6" customHeight="1">
      <c r="A4" s="61"/>
      <c r="B4" s="63"/>
      <c r="C4" s="85" t="s">
        <v>278</v>
      </c>
      <c r="D4" s="85"/>
      <c r="E4" s="85"/>
      <c r="F4" s="85"/>
      <c r="G4" s="61"/>
      <c r="H4" s="61"/>
      <c r="I4" s="61"/>
      <c r="J4" s="61"/>
      <c r="K4" s="61"/>
      <c r="L4" s="61"/>
    </row>
    <row r="5" spans="1:15" s="1" customFormat="1" ht="119.4" customHeight="1">
      <c r="A5" s="64"/>
      <c r="B5" s="86" t="s">
        <v>279</v>
      </c>
      <c r="C5" s="87"/>
      <c r="D5" s="87"/>
      <c r="E5" s="87"/>
      <c r="F5" s="87"/>
      <c r="G5" s="65"/>
      <c r="H5" s="65"/>
      <c r="I5" s="88" t="s">
        <v>280</v>
      </c>
      <c r="J5" s="89"/>
      <c r="K5" s="89"/>
      <c r="L5" s="89"/>
    </row>
    <row r="6" spans="1:15" s="1" customFormat="1" ht="16.5" customHeight="1">
      <c r="A6" s="64"/>
      <c r="B6" s="65"/>
      <c r="C6" s="65"/>
      <c r="D6" s="65"/>
      <c r="E6" s="65"/>
      <c r="F6" s="66"/>
      <c r="G6" s="67"/>
      <c r="H6" s="67"/>
      <c r="I6" s="66"/>
      <c r="J6" s="66"/>
      <c r="K6" s="66"/>
      <c r="L6" s="66"/>
    </row>
    <row r="7" spans="1:15" ht="17.399999999999999">
      <c r="A7" s="71" t="s">
        <v>281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5" s="4" customFormat="1" ht="22.2" customHeight="1">
      <c r="A8" s="73" t="s">
        <v>282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N8" s="14"/>
      <c r="O8" s="14"/>
    </row>
    <row r="9" spans="1:15" s="12" customFormat="1" ht="14.4" customHeight="1">
      <c r="A9" s="74" t="s">
        <v>18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N9" s="14"/>
      <c r="O9" s="14"/>
    </row>
    <row r="10" spans="1:15" ht="15.6">
      <c r="A10" s="75" t="s">
        <v>166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N10" s="14"/>
      <c r="O10" s="14"/>
    </row>
    <row r="11" spans="1:15" ht="14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N11" s="14"/>
      <c r="O11" s="14"/>
    </row>
    <row r="12" spans="1:15" ht="9.6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N12" s="14"/>
      <c r="O12" s="14"/>
    </row>
    <row r="13" spans="1:15" ht="13.2" hidden="1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N13" s="14"/>
      <c r="O13" s="14"/>
    </row>
    <row r="14" spans="1:15" ht="14.4" hidden="1">
      <c r="A14" s="35"/>
      <c r="B14" s="33"/>
      <c r="C14" s="34"/>
      <c r="D14" s="35"/>
      <c r="E14" s="36"/>
      <c r="F14" s="36"/>
      <c r="G14" s="35"/>
      <c r="H14" s="36"/>
      <c r="I14" s="36"/>
      <c r="J14" s="35"/>
      <c r="K14" s="37"/>
      <c r="L14" s="37"/>
      <c r="N14" s="14"/>
      <c r="O14" s="14"/>
    </row>
    <row r="15" spans="1:15" ht="79.2">
      <c r="A15" s="43" t="s">
        <v>0</v>
      </c>
      <c r="B15" s="38" t="s">
        <v>24</v>
      </c>
      <c r="C15" s="39" t="s">
        <v>17</v>
      </c>
      <c r="D15" s="40" t="s">
        <v>1</v>
      </c>
      <c r="E15" s="41" t="s">
        <v>25</v>
      </c>
      <c r="F15" s="42" t="s">
        <v>164</v>
      </c>
      <c r="G15" s="43" t="s">
        <v>26</v>
      </c>
      <c r="H15" s="44" t="s">
        <v>165</v>
      </c>
      <c r="I15" s="44" t="s">
        <v>167</v>
      </c>
      <c r="J15" s="43" t="s">
        <v>16</v>
      </c>
      <c r="K15" s="45" t="s">
        <v>27</v>
      </c>
      <c r="L15" s="45" t="s">
        <v>168</v>
      </c>
      <c r="N15" s="14"/>
      <c r="O15" s="14"/>
    </row>
    <row r="16" spans="1:15" ht="14.4">
      <c r="A16" s="11">
        <v>1</v>
      </c>
      <c r="B16" s="46">
        <v>2</v>
      </c>
      <c r="C16" s="47">
        <v>3</v>
      </c>
      <c r="D16" s="47">
        <v>4</v>
      </c>
      <c r="E16" s="48">
        <v>5</v>
      </c>
      <c r="F16" s="48">
        <v>6</v>
      </c>
      <c r="G16" s="49">
        <v>7</v>
      </c>
      <c r="H16" s="50">
        <v>8</v>
      </c>
      <c r="I16" s="50">
        <v>9</v>
      </c>
      <c r="J16" s="50">
        <v>10</v>
      </c>
      <c r="K16" s="51">
        <v>11</v>
      </c>
      <c r="L16" s="19">
        <v>12</v>
      </c>
      <c r="N16" s="14"/>
      <c r="O16" s="14"/>
    </row>
    <row r="17" spans="1:15" ht="14.4">
      <c r="A17" s="24">
        <v>1</v>
      </c>
      <c r="B17" s="52" t="s">
        <v>30</v>
      </c>
      <c r="C17" s="30" t="s">
        <v>2</v>
      </c>
      <c r="D17" s="30">
        <v>100</v>
      </c>
      <c r="E17" s="53">
        <f t="shared" ref="E17:E57" si="0">SUM(H17/(1+8%))</f>
        <v>38.74074074074074</v>
      </c>
      <c r="F17" s="7">
        <f t="shared" ref="F17:F69" si="1">E17*D17</f>
        <v>3874.0740740740739</v>
      </c>
      <c r="G17" s="13">
        <v>8</v>
      </c>
      <c r="H17" s="9">
        <v>41.84</v>
      </c>
      <c r="I17" s="9">
        <f t="shared" ref="I17:I69" si="2">D17*H17</f>
        <v>4184</v>
      </c>
      <c r="J17" s="10" t="s">
        <v>29</v>
      </c>
      <c r="K17" s="18">
        <v>3.2</v>
      </c>
      <c r="L17" s="18">
        <f t="shared" ref="L17:L69" si="3">K17*D17</f>
        <v>320</v>
      </c>
      <c r="N17" s="14"/>
      <c r="O17" s="14"/>
    </row>
    <row r="18" spans="1:15" ht="14.4">
      <c r="A18" s="24">
        <v>2</v>
      </c>
      <c r="B18" s="52" t="s">
        <v>31</v>
      </c>
      <c r="C18" s="30" t="s">
        <v>2</v>
      </c>
      <c r="D18" s="30">
        <v>180</v>
      </c>
      <c r="E18" s="53">
        <f t="shared" si="0"/>
        <v>64.212962962962948</v>
      </c>
      <c r="F18" s="7">
        <f t="shared" si="1"/>
        <v>11558.33333333333</v>
      </c>
      <c r="G18" s="13">
        <v>8</v>
      </c>
      <c r="H18" s="9">
        <v>69.349999999999994</v>
      </c>
      <c r="I18" s="9">
        <f t="shared" si="2"/>
        <v>12482.999999999998</v>
      </c>
      <c r="J18" s="8" t="s">
        <v>29</v>
      </c>
      <c r="K18" s="18">
        <v>3.56</v>
      </c>
      <c r="L18" s="18">
        <f t="shared" si="3"/>
        <v>640.79999999999995</v>
      </c>
      <c r="N18" s="14"/>
      <c r="O18" s="14"/>
    </row>
    <row r="19" spans="1:15" ht="14.4">
      <c r="A19" s="24">
        <v>3</v>
      </c>
      <c r="B19" s="52" t="s">
        <v>32</v>
      </c>
      <c r="C19" s="30" t="s">
        <v>3</v>
      </c>
      <c r="D19" s="30">
        <v>110</v>
      </c>
      <c r="E19" s="53">
        <f t="shared" si="0"/>
        <v>3.2499999999999996</v>
      </c>
      <c r="F19" s="7">
        <f t="shared" si="1"/>
        <v>357.49999999999994</v>
      </c>
      <c r="G19" s="13">
        <v>8</v>
      </c>
      <c r="H19" s="9">
        <v>3.51</v>
      </c>
      <c r="I19" s="9">
        <f t="shared" si="2"/>
        <v>386.09999999999997</v>
      </c>
      <c r="J19" s="8" t="s">
        <v>29</v>
      </c>
      <c r="K19" s="18">
        <v>3.51</v>
      </c>
      <c r="L19" s="18">
        <f t="shared" si="3"/>
        <v>386.09999999999997</v>
      </c>
      <c r="N19" s="14"/>
      <c r="O19" s="14"/>
    </row>
    <row r="20" spans="1:15" ht="14.4">
      <c r="A20" s="24">
        <v>4</v>
      </c>
      <c r="B20" s="52" t="s">
        <v>33</v>
      </c>
      <c r="C20" s="30" t="s">
        <v>3</v>
      </c>
      <c r="D20" s="30">
        <v>92</v>
      </c>
      <c r="E20" s="53">
        <f t="shared" si="0"/>
        <v>5.4444444444444438</v>
      </c>
      <c r="F20" s="7">
        <f t="shared" si="1"/>
        <v>500.8888888888888</v>
      </c>
      <c r="G20" s="13">
        <v>8</v>
      </c>
      <c r="H20" s="9">
        <v>5.88</v>
      </c>
      <c r="I20" s="9">
        <f t="shared" si="2"/>
        <v>540.96</v>
      </c>
      <c r="J20" s="8" t="s">
        <v>29</v>
      </c>
      <c r="K20" s="18">
        <v>5.88</v>
      </c>
      <c r="L20" s="18">
        <f t="shared" si="3"/>
        <v>540.96</v>
      </c>
      <c r="N20" s="14"/>
      <c r="O20" s="14"/>
    </row>
    <row r="21" spans="1:15" ht="14.4">
      <c r="A21" s="24">
        <v>5</v>
      </c>
      <c r="B21" s="21" t="s">
        <v>36</v>
      </c>
      <c r="C21" s="29" t="s">
        <v>28</v>
      </c>
      <c r="D21" s="30">
        <v>49</v>
      </c>
      <c r="E21" s="53">
        <f t="shared" si="0"/>
        <v>35.361111111111107</v>
      </c>
      <c r="F21" s="7">
        <f t="shared" si="1"/>
        <v>1732.6944444444443</v>
      </c>
      <c r="G21" s="13">
        <v>8</v>
      </c>
      <c r="H21" s="9">
        <v>38.19</v>
      </c>
      <c r="I21" s="9">
        <f t="shared" si="2"/>
        <v>1871.31</v>
      </c>
      <c r="J21" s="10" t="s">
        <v>29</v>
      </c>
      <c r="K21" s="18">
        <v>3.48</v>
      </c>
      <c r="L21" s="18">
        <f t="shared" si="3"/>
        <v>170.52</v>
      </c>
      <c r="N21" s="14"/>
      <c r="O21" s="14"/>
    </row>
    <row r="22" spans="1:15" ht="14.4">
      <c r="A22" s="24">
        <v>6</v>
      </c>
      <c r="B22" s="21" t="s">
        <v>169</v>
      </c>
      <c r="C22" s="29" t="s">
        <v>34</v>
      </c>
      <c r="D22" s="30">
        <v>6</v>
      </c>
      <c r="E22" s="53">
        <f t="shared" si="0"/>
        <v>88.777777777777771</v>
      </c>
      <c r="F22" s="7">
        <f t="shared" si="1"/>
        <v>532.66666666666663</v>
      </c>
      <c r="G22" s="13">
        <v>8</v>
      </c>
      <c r="H22" s="9">
        <v>95.88</v>
      </c>
      <c r="I22" s="9">
        <f t="shared" si="2"/>
        <v>575.28</v>
      </c>
      <c r="J22" s="8" t="s">
        <v>29</v>
      </c>
      <c r="K22" s="18">
        <v>4</v>
      </c>
      <c r="L22" s="18">
        <f t="shared" si="3"/>
        <v>24</v>
      </c>
      <c r="N22" s="14"/>
      <c r="O22" s="14"/>
    </row>
    <row r="23" spans="1:15" ht="14.4">
      <c r="A23" s="24">
        <v>7</v>
      </c>
      <c r="B23" s="22" t="s">
        <v>171</v>
      </c>
      <c r="C23" s="27" t="s">
        <v>63</v>
      </c>
      <c r="D23" s="28">
        <v>42</v>
      </c>
      <c r="E23" s="53">
        <f t="shared" si="0"/>
        <v>62.268518518518512</v>
      </c>
      <c r="F23" s="7">
        <f t="shared" si="1"/>
        <v>2615.2777777777774</v>
      </c>
      <c r="G23" s="13">
        <v>8</v>
      </c>
      <c r="H23" s="9">
        <v>67.25</v>
      </c>
      <c r="I23" s="9">
        <f t="shared" si="2"/>
        <v>2824.5</v>
      </c>
      <c r="J23" s="8" t="s">
        <v>170</v>
      </c>
      <c r="K23" s="18">
        <v>36.619999999999997</v>
      </c>
      <c r="L23" s="18">
        <f t="shared" si="3"/>
        <v>1538.04</v>
      </c>
      <c r="N23" s="14"/>
      <c r="O23" s="14"/>
    </row>
    <row r="24" spans="1:15" ht="14.4">
      <c r="A24" s="24">
        <v>8</v>
      </c>
      <c r="B24" s="21" t="s">
        <v>172</v>
      </c>
      <c r="C24" s="29" t="s">
        <v>7</v>
      </c>
      <c r="D24" s="30">
        <v>157</v>
      </c>
      <c r="E24" s="53">
        <f t="shared" si="0"/>
        <v>13.342592592592592</v>
      </c>
      <c r="F24" s="7">
        <f t="shared" si="1"/>
        <v>2094.787037037037</v>
      </c>
      <c r="G24" s="13">
        <v>8</v>
      </c>
      <c r="H24" s="9">
        <v>14.41</v>
      </c>
      <c r="I24" s="9">
        <f t="shared" si="2"/>
        <v>2262.37</v>
      </c>
      <c r="J24" s="8" t="s">
        <v>170</v>
      </c>
      <c r="K24" s="18">
        <v>4.83</v>
      </c>
      <c r="L24" s="18">
        <f t="shared" si="3"/>
        <v>758.31000000000006</v>
      </c>
      <c r="N24" s="14"/>
      <c r="O24" s="14"/>
    </row>
    <row r="25" spans="1:15" ht="14.4">
      <c r="A25" s="24">
        <v>9</v>
      </c>
      <c r="B25" s="21" t="s">
        <v>35</v>
      </c>
      <c r="C25" s="29" t="s">
        <v>3</v>
      </c>
      <c r="D25" s="30">
        <v>13</v>
      </c>
      <c r="E25" s="53">
        <f t="shared" si="0"/>
        <v>13.675925925925924</v>
      </c>
      <c r="F25" s="7">
        <f t="shared" si="1"/>
        <v>177.78703703703701</v>
      </c>
      <c r="G25" s="13">
        <v>8</v>
      </c>
      <c r="H25" s="9">
        <v>14.77</v>
      </c>
      <c r="I25" s="9">
        <f t="shared" si="2"/>
        <v>192.01</v>
      </c>
      <c r="J25" s="8" t="s">
        <v>170</v>
      </c>
      <c r="K25" s="18">
        <v>5.1100000000000003</v>
      </c>
      <c r="L25" s="18">
        <f t="shared" si="3"/>
        <v>66.430000000000007</v>
      </c>
      <c r="N25" s="14"/>
      <c r="O25" s="14"/>
    </row>
    <row r="26" spans="1:15" ht="14.4">
      <c r="A26" s="24">
        <v>10</v>
      </c>
      <c r="B26" s="22" t="s">
        <v>286</v>
      </c>
      <c r="C26" s="27" t="s">
        <v>3</v>
      </c>
      <c r="D26" s="28">
        <v>67</v>
      </c>
      <c r="E26" s="53">
        <f t="shared" si="0"/>
        <v>17.361111111111111</v>
      </c>
      <c r="F26" s="7">
        <f t="shared" si="1"/>
        <v>1163.1944444444443</v>
      </c>
      <c r="G26" s="13">
        <v>8</v>
      </c>
      <c r="H26" s="9">
        <v>18.75</v>
      </c>
      <c r="I26" s="9">
        <v>12.55</v>
      </c>
      <c r="J26" s="10">
        <v>0.3</v>
      </c>
      <c r="K26" s="18">
        <v>12.55</v>
      </c>
      <c r="L26" s="18">
        <f t="shared" si="3"/>
        <v>840.85</v>
      </c>
      <c r="N26" s="14"/>
      <c r="O26" s="14"/>
    </row>
    <row r="27" spans="1:15" ht="14.4">
      <c r="A27" s="24">
        <v>11</v>
      </c>
      <c r="B27" s="21" t="s">
        <v>173</v>
      </c>
      <c r="C27" s="29" t="s">
        <v>3</v>
      </c>
      <c r="D27" s="30">
        <v>8</v>
      </c>
      <c r="E27" s="53">
        <f t="shared" si="0"/>
        <v>9.7499999999999982</v>
      </c>
      <c r="F27" s="7">
        <f t="shared" si="1"/>
        <v>77.999999999999986</v>
      </c>
      <c r="G27" s="13">
        <v>8</v>
      </c>
      <c r="H27" s="9">
        <v>10.53</v>
      </c>
      <c r="I27" s="9">
        <f t="shared" si="2"/>
        <v>84.24</v>
      </c>
      <c r="J27" s="10" t="s">
        <v>29</v>
      </c>
      <c r="K27" s="18">
        <v>5.5</v>
      </c>
      <c r="L27" s="18">
        <f t="shared" si="3"/>
        <v>44</v>
      </c>
      <c r="N27" s="14"/>
      <c r="O27" s="14"/>
    </row>
    <row r="28" spans="1:15" ht="14.4">
      <c r="A28" s="24">
        <v>12</v>
      </c>
      <c r="B28" s="22" t="s">
        <v>174</v>
      </c>
      <c r="C28" s="27" t="s">
        <v>3</v>
      </c>
      <c r="D28" s="28">
        <v>14</v>
      </c>
      <c r="E28" s="53">
        <f t="shared" si="0"/>
        <v>13.00925925925926</v>
      </c>
      <c r="F28" s="7">
        <f t="shared" si="1"/>
        <v>182.12962962962962</v>
      </c>
      <c r="G28" s="13">
        <v>8</v>
      </c>
      <c r="H28" s="9">
        <v>14.05</v>
      </c>
      <c r="I28" s="9">
        <f t="shared" si="2"/>
        <v>196.70000000000002</v>
      </c>
      <c r="J28" s="10" t="s">
        <v>170</v>
      </c>
      <c r="K28" s="18">
        <v>5</v>
      </c>
      <c r="L28" s="18">
        <f t="shared" si="3"/>
        <v>70</v>
      </c>
      <c r="N28" s="14"/>
      <c r="O28" s="14"/>
    </row>
    <row r="29" spans="1:15" ht="14.4">
      <c r="A29" s="24">
        <v>13</v>
      </c>
      <c r="B29" s="21" t="s">
        <v>37</v>
      </c>
      <c r="C29" s="29" t="s">
        <v>3</v>
      </c>
      <c r="D29" s="30">
        <v>17</v>
      </c>
      <c r="E29" s="53">
        <f t="shared" si="0"/>
        <v>51.499999999999993</v>
      </c>
      <c r="F29" s="7">
        <f t="shared" si="1"/>
        <v>875.49999999999989</v>
      </c>
      <c r="G29" s="13">
        <v>8</v>
      </c>
      <c r="H29" s="9">
        <v>55.62</v>
      </c>
      <c r="I29" s="9">
        <f t="shared" si="2"/>
        <v>945.54</v>
      </c>
      <c r="J29" s="8" t="s">
        <v>29</v>
      </c>
      <c r="K29" s="18">
        <v>3.2</v>
      </c>
      <c r="L29" s="18">
        <f t="shared" si="3"/>
        <v>54.400000000000006</v>
      </c>
      <c r="N29" s="14"/>
      <c r="O29" s="14"/>
    </row>
    <row r="30" spans="1:15" ht="14.4">
      <c r="A30" s="24">
        <v>14</v>
      </c>
      <c r="B30" s="21" t="s">
        <v>38</v>
      </c>
      <c r="C30" s="29" t="s">
        <v>3</v>
      </c>
      <c r="D30" s="30">
        <v>14</v>
      </c>
      <c r="E30" s="53">
        <f t="shared" si="0"/>
        <v>103.5185185185185</v>
      </c>
      <c r="F30" s="7">
        <f t="shared" si="1"/>
        <v>1449.2592592592591</v>
      </c>
      <c r="G30" s="13">
        <v>8</v>
      </c>
      <c r="H30" s="9">
        <v>111.8</v>
      </c>
      <c r="I30" s="9">
        <f t="shared" si="2"/>
        <v>1565.2</v>
      </c>
      <c r="J30" s="8" t="s">
        <v>29</v>
      </c>
      <c r="K30" s="18">
        <v>3.2</v>
      </c>
      <c r="L30" s="18">
        <f t="shared" si="3"/>
        <v>44.800000000000004</v>
      </c>
      <c r="N30" s="14"/>
      <c r="O30" s="14"/>
    </row>
    <row r="31" spans="1:15" ht="14.4">
      <c r="A31" s="24">
        <v>15</v>
      </c>
      <c r="B31" s="21" t="s">
        <v>39</v>
      </c>
      <c r="C31" s="29" t="s">
        <v>7</v>
      </c>
      <c r="D31" s="30">
        <v>50</v>
      </c>
      <c r="E31" s="53">
        <f t="shared" si="0"/>
        <v>13.25</v>
      </c>
      <c r="F31" s="7">
        <f t="shared" si="1"/>
        <v>662.5</v>
      </c>
      <c r="G31" s="13">
        <v>8</v>
      </c>
      <c r="H31" s="9">
        <v>14.31</v>
      </c>
      <c r="I31" s="9">
        <f t="shared" si="2"/>
        <v>715.5</v>
      </c>
      <c r="J31" s="10" t="s">
        <v>175</v>
      </c>
      <c r="K31" s="18">
        <v>3.97</v>
      </c>
      <c r="L31" s="18">
        <f t="shared" si="3"/>
        <v>198.5</v>
      </c>
      <c r="N31" s="14"/>
      <c r="O31" s="14"/>
    </row>
    <row r="32" spans="1:15" ht="14.4">
      <c r="A32" s="24">
        <v>16</v>
      </c>
      <c r="B32" s="21" t="s">
        <v>40</v>
      </c>
      <c r="C32" s="29" t="s">
        <v>3</v>
      </c>
      <c r="D32" s="30">
        <v>4</v>
      </c>
      <c r="E32" s="53">
        <f t="shared" si="0"/>
        <v>15.203703703703704</v>
      </c>
      <c r="F32" s="7">
        <f t="shared" si="1"/>
        <v>60.814814814814817</v>
      </c>
      <c r="G32" s="13">
        <v>8</v>
      </c>
      <c r="H32" s="9">
        <v>16.420000000000002</v>
      </c>
      <c r="I32" s="9">
        <f t="shared" si="2"/>
        <v>65.680000000000007</v>
      </c>
      <c r="J32" s="8" t="s">
        <v>170</v>
      </c>
      <c r="K32" s="18">
        <v>6.76</v>
      </c>
      <c r="L32" s="18">
        <f t="shared" si="3"/>
        <v>27.04</v>
      </c>
      <c r="N32" s="14"/>
      <c r="O32" s="14"/>
    </row>
    <row r="33" spans="1:15" ht="14.4">
      <c r="A33" s="24">
        <v>17</v>
      </c>
      <c r="B33" s="21" t="s">
        <v>41</v>
      </c>
      <c r="C33" s="29" t="s">
        <v>3</v>
      </c>
      <c r="D33" s="30">
        <v>63</v>
      </c>
      <c r="E33" s="53">
        <f t="shared" si="0"/>
        <v>7.8333333333333339</v>
      </c>
      <c r="F33" s="7">
        <f t="shared" si="1"/>
        <v>493.50000000000006</v>
      </c>
      <c r="G33" s="13">
        <v>8</v>
      </c>
      <c r="H33" s="9">
        <v>8.4600000000000009</v>
      </c>
      <c r="I33" s="9">
        <f t="shared" si="2"/>
        <v>532.98</v>
      </c>
      <c r="J33" s="8" t="s">
        <v>170</v>
      </c>
      <c r="K33" s="18">
        <v>3.39</v>
      </c>
      <c r="L33" s="18">
        <f t="shared" si="3"/>
        <v>213.57000000000002</v>
      </c>
      <c r="N33" s="14"/>
      <c r="O33" s="14"/>
    </row>
    <row r="34" spans="1:15" ht="14.4">
      <c r="A34" s="24">
        <v>18</v>
      </c>
      <c r="B34" s="21" t="s">
        <v>42</v>
      </c>
      <c r="C34" s="29" t="s">
        <v>3</v>
      </c>
      <c r="D34" s="30">
        <v>109</v>
      </c>
      <c r="E34" s="53">
        <f t="shared" si="0"/>
        <v>12.157407407407407</v>
      </c>
      <c r="F34" s="7">
        <f t="shared" si="1"/>
        <v>1325.1574074074074</v>
      </c>
      <c r="G34" s="13">
        <v>8</v>
      </c>
      <c r="H34" s="9">
        <v>13.13</v>
      </c>
      <c r="I34" s="9">
        <f t="shared" si="2"/>
        <v>1431.17</v>
      </c>
      <c r="J34" s="8" t="s">
        <v>170</v>
      </c>
      <c r="K34" s="18">
        <v>8</v>
      </c>
      <c r="L34" s="18">
        <f t="shared" si="3"/>
        <v>872</v>
      </c>
      <c r="N34" s="14"/>
      <c r="O34" s="14"/>
    </row>
    <row r="35" spans="1:15" ht="14.4">
      <c r="A35" s="24">
        <v>19</v>
      </c>
      <c r="B35" s="21" t="s">
        <v>44</v>
      </c>
      <c r="C35" s="29" t="s">
        <v>45</v>
      </c>
      <c r="D35" s="30">
        <v>10</v>
      </c>
      <c r="E35" s="53">
        <f t="shared" si="0"/>
        <v>15.731481481481479</v>
      </c>
      <c r="F35" s="7">
        <f t="shared" si="1"/>
        <v>157.31481481481478</v>
      </c>
      <c r="G35" s="13">
        <v>8</v>
      </c>
      <c r="H35" s="9">
        <v>16.989999999999998</v>
      </c>
      <c r="I35" s="9">
        <f t="shared" si="2"/>
        <v>169.89999999999998</v>
      </c>
      <c r="J35" s="8" t="s">
        <v>29</v>
      </c>
      <c r="K35" s="18">
        <v>6.35</v>
      </c>
      <c r="L35" s="18">
        <f t="shared" si="3"/>
        <v>63.5</v>
      </c>
      <c r="N35" s="14"/>
      <c r="O35" s="14"/>
    </row>
    <row r="36" spans="1:15" ht="14.4">
      <c r="A36" s="24">
        <v>20</v>
      </c>
      <c r="B36" s="21" t="s">
        <v>46</v>
      </c>
      <c r="C36" s="29" t="s">
        <v>47</v>
      </c>
      <c r="D36" s="30">
        <v>56</v>
      </c>
      <c r="E36" s="53">
        <f t="shared" si="0"/>
        <v>21.425925925925924</v>
      </c>
      <c r="F36" s="7">
        <f t="shared" si="1"/>
        <v>1199.8518518518517</v>
      </c>
      <c r="G36" s="13">
        <v>8</v>
      </c>
      <c r="H36" s="9">
        <v>23.14</v>
      </c>
      <c r="I36" s="9">
        <f t="shared" si="2"/>
        <v>1295.8400000000001</v>
      </c>
      <c r="J36" s="10" t="s">
        <v>175</v>
      </c>
      <c r="K36" s="18">
        <v>0</v>
      </c>
      <c r="L36" s="18">
        <f t="shared" si="3"/>
        <v>0</v>
      </c>
      <c r="N36" s="14"/>
      <c r="O36" s="14"/>
    </row>
    <row r="37" spans="1:15" ht="14.4">
      <c r="A37" s="24">
        <v>21</v>
      </c>
      <c r="B37" s="21" t="s">
        <v>48</v>
      </c>
      <c r="C37" s="29" t="s">
        <v>49</v>
      </c>
      <c r="D37" s="30">
        <v>7</v>
      </c>
      <c r="E37" s="53">
        <f t="shared" si="0"/>
        <v>17.416666666666664</v>
      </c>
      <c r="F37" s="7">
        <f t="shared" si="1"/>
        <v>121.91666666666666</v>
      </c>
      <c r="G37" s="13">
        <v>8</v>
      </c>
      <c r="H37" s="9">
        <v>18.809999999999999</v>
      </c>
      <c r="I37" s="9">
        <f t="shared" si="2"/>
        <v>131.66999999999999</v>
      </c>
      <c r="J37" s="10" t="s">
        <v>170</v>
      </c>
      <c r="K37" s="18">
        <v>9.69</v>
      </c>
      <c r="L37" s="18">
        <f t="shared" si="3"/>
        <v>67.83</v>
      </c>
      <c r="N37" s="14"/>
      <c r="O37" s="14"/>
    </row>
    <row r="38" spans="1:15" ht="14.4">
      <c r="A38" s="24">
        <v>22</v>
      </c>
      <c r="B38" s="21" t="s">
        <v>50</v>
      </c>
      <c r="C38" s="29" t="s">
        <v>3</v>
      </c>
      <c r="D38" s="30">
        <v>19</v>
      </c>
      <c r="E38" s="53">
        <f t="shared" si="0"/>
        <v>21.861111111111111</v>
      </c>
      <c r="F38" s="7">
        <f t="shared" si="1"/>
        <v>415.36111111111109</v>
      </c>
      <c r="G38" s="13">
        <v>8</v>
      </c>
      <c r="H38" s="9">
        <v>23.61</v>
      </c>
      <c r="I38" s="9">
        <f t="shared" si="2"/>
        <v>448.59</v>
      </c>
      <c r="J38" s="10" t="s">
        <v>29</v>
      </c>
      <c r="K38" s="18">
        <v>6.33</v>
      </c>
      <c r="L38" s="18">
        <f t="shared" si="3"/>
        <v>120.27</v>
      </c>
      <c r="N38" s="14"/>
      <c r="O38" s="14"/>
    </row>
    <row r="39" spans="1:15" ht="14.4">
      <c r="A39" s="24">
        <v>23</v>
      </c>
      <c r="B39" s="21" t="s">
        <v>177</v>
      </c>
      <c r="C39" s="29" t="s">
        <v>3</v>
      </c>
      <c r="D39" s="30">
        <v>27</v>
      </c>
      <c r="E39" s="53">
        <f t="shared" si="0"/>
        <v>26.009259259259256</v>
      </c>
      <c r="F39" s="7">
        <f t="shared" si="1"/>
        <v>702.24999999999989</v>
      </c>
      <c r="G39" s="13">
        <v>8</v>
      </c>
      <c r="H39" s="9">
        <v>28.09</v>
      </c>
      <c r="I39" s="9">
        <f t="shared" si="2"/>
        <v>758.43</v>
      </c>
      <c r="J39" s="10" t="s">
        <v>29</v>
      </c>
      <c r="K39" s="18">
        <v>9.1</v>
      </c>
      <c r="L39" s="18">
        <f t="shared" si="3"/>
        <v>245.7</v>
      </c>
      <c r="N39" s="14"/>
      <c r="O39" s="14"/>
    </row>
    <row r="40" spans="1:15" ht="14.4">
      <c r="A40" s="24">
        <v>24</v>
      </c>
      <c r="B40" s="21" t="s">
        <v>178</v>
      </c>
      <c r="C40" s="29" t="s">
        <v>6</v>
      </c>
      <c r="D40" s="30">
        <v>52</v>
      </c>
      <c r="E40" s="53">
        <f t="shared" si="0"/>
        <v>55.203703703703695</v>
      </c>
      <c r="F40" s="7">
        <f t="shared" si="1"/>
        <v>2870.5925925925922</v>
      </c>
      <c r="G40" s="13">
        <v>8</v>
      </c>
      <c r="H40" s="9">
        <v>59.62</v>
      </c>
      <c r="I40" s="9">
        <f t="shared" si="2"/>
        <v>3100.24</v>
      </c>
      <c r="J40" s="10" t="s">
        <v>175</v>
      </c>
      <c r="K40" s="18">
        <v>7.94</v>
      </c>
      <c r="L40" s="18">
        <f t="shared" si="3"/>
        <v>412.88</v>
      </c>
      <c r="N40" s="14"/>
      <c r="O40" s="14"/>
    </row>
    <row r="41" spans="1:15" ht="14.4">
      <c r="A41" s="24">
        <v>25</v>
      </c>
      <c r="B41" s="21" t="s">
        <v>51</v>
      </c>
      <c r="C41" s="29" t="s">
        <v>6</v>
      </c>
      <c r="D41" s="30">
        <v>43</v>
      </c>
      <c r="E41" s="53">
        <f>SUM(H41/(1+8%))</f>
        <v>96.490740740740733</v>
      </c>
      <c r="F41" s="7">
        <f t="shared" si="1"/>
        <v>4149.1018518518513</v>
      </c>
      <c r="G41" s="13">
        <v>8</v>
      </c>
      <c r="H41" s="9">
        <v>104.21</v>
      </c>
      <c r="I41" s="9">
        <f t="shared" si="2"/>
        <v>4481.03</v>
      </c>
      <c r="J41" s="10" t="s">
        <v>29</v>
      </c>
      <c r="K41" s="18">
        <v>8.26</v>
      </c>
      <c r="L41" s="18">
        <f t="shared" si="3"/>
        <v>355.18</v>
      </c>
      <c r="N41" s="14"/>
      <c r="O41" s="14"/>
    </row>
    <row r="42" spans="1:15" ht="14.4">
      <c r="A42" s="24">
        <v>26</v>
      </c>
      <c r="B42" s="21" t="s">
        <v>275</v>
      </c>
      <c r="C42" s="29" t="s">
        <v>274</v>
      </c>
      <c r="D42" s="30">
        <v>74</v>
      </c>
      <c r="E42" s="53">
        <f>SUM(H42/(1+8%))</f>
        <v>295.25925925925924</v>
      </c>
      <c r="F42" s="7">
        <f t="shared" si="1"/>
        <v>21849.185185185182</v>
      </c>
      <c r="G42" s="13">
        <v>8</v>
      </c>
      <c r="H42" s="9">
        <v>318.88</v>
      </c>
      <c r="I42" s="9">
        <f t="shared" si="2"/>
        <v>23597.119999999999</v>
      </c>
      <c r="J42" s="10" t="s">
        <v>29</v>
      </c>
      <c r="K42" s="18">
        <v>9.7799999999999994</v>
      </c>
      <c r="L42" s="18">
        <f t="shared" si="3"/>
        <v>723.71999999999991</v>
      </c>
      <c r="N42" s="14"/>
      <c r="O42" s="14"/>
    </row>
    <row r="43" spans="1:15" ht="14.4">
      <c r="A43" s="24">
        <v>27</v>
      </c>
      <c r="B43" s="21" t="s">
        <v>51</v>
      </c>
      <c r="C43" s="29" t="s">
        <v>10</v>
      </c>
      <c r="D43" s="30">
        <v>15</v>
      </c>
      <c r="E43" s="53">
        <f>SUM(H43/(1+8%))</f>
        <v>183.7222222222222</v>
      </c>
      <c r="F43" s="7">
        <f t="shared" si="1"/>
        <v>2755.833333333333</v>
      </c>
      <c r="G43" s="13">
        <v>8</v>
      </c>
      <c r="H43" s="9">
        <v>198.42</v>
      </c>
      <c r="I43" s="9">
        <f t="shared" si="2"/>
        <v>2976.2999999999997</v>
      </c>
      <c r="J43" s="10" t="s">
        <v>29</v>
      </c>
      <c r="K43" s="18">
        <v>6.09</v>
      </c>
      <c r="L43" s="18">
        <f t="shared" si="3"/>
        <v>91.35</v>
      </c>
      <c r="N43" s="14"/>
      <c r="O43" s="14"/>
    </row>
    <row r="44" spans="1:15" ht="14.4">
      <c r="A44" s="24">
        <v>28</v>
      </c>
      <c r="B44" s="21" t="s">
        <v>52</v>
      </c>
      <c r="C44" s="29" t="s">
        <v>3</v>
      </c>
      <c r="D44" s="30">
        <v>125</v>
      </c>
      <c r="E44" s="53">
        <f t="shared" si="0"/>
        <v>25.888888888888889</v>
      </c>
      <c r="F44" s="7">
        <f t="shared" si="1"/>
        <v>3236.1111111111113</v>
      </c>
      <c r="G44" s="13">
        <v>8</v>
      </c>
      <c r="H44" s="9">
        <v>27.96</v>
      </c>
      <c r="I44" s="9">
        <f t="shared" si="2"/>
        <v>3495</v>
      </c>
      <c r="J44" s="10" t="s">
        <v>170</v>
      </c>
      <c r="K44" s="18">
        <v>9.7200000000000006</v>
      </c>
      <c r="L44" s="18">
        <f t="shared" si="3"/>
        <v>1215</v>
      </c>
      <c r="N44" s="14"/>
      <c r="O44" s="14"/>
    </row>
    <row r="45" spans="1:15" ht="14.4">
      <c r="A45" s="24">
        <v>29</v>
      </c>
      <c r="B45" s="21" t="s">
        <v>53</v>
      </c>
      <c r="C45" s="29" t="s">
        <v>3</v>
      </c>
      <c r="D45" s="30">
        <v>100</v>
      </c>
      <c r="E45" s="53">
        <f t="shared" si="0"/>
        <v>12.472222222222221</v>
      </c>
      <c r="F45" s="7">
        <f t="shared" si="1"/>
        <v>1247.2222222222222</v>
      </c>
      <c r="G45" s="13">
        <v>8</v>
      </c>
      <c r="H45" s="9">
        <v>13.47</v>
      </c>
      <c r="I45" s="9">
        <f t="shared" si="2"/>
        <v>1347</v>
      </c>
      <c r="J45" s="8" t="s">
        <v>170</v>
      </c>
      <c r="K45" s="18">
        <v>4.3499999999999996</v>
      </c>
      <c r="L45" s="18">
        <f t="shared" si="3"/>
        <v>434.99999999999994</v>
      </c>
      <c r="N45" s="14"/>
      <c r="O45" s="14"/>
    </row>
    <row r="46" spans="1:15" ht="14.4">
      <c r="A46" s="24">
        <v>30</v>
      </c>
      <c r="B46" s="21" t="s">
        <v>54</v>
      </c>
      <c r="C46" s="29" t="s">
        <v>3</v>
      </c>
      <c r="D46" s="30">
        <v>25</v>
      </c>
      <c r="E46" s="53">
        <f t="shared" si="0"/>
        <v>8.4907407407407405</v>
      </c>
      <c r="F46" s="7">
        <f t="shared" si="1"/>
        <v>212.2685185185185</v>
      </c>
      <c r="G46" s="13">
        <v>8</v>
      </c>
      <c r="H46" s="9">
        <v>9.17</v>
      </c>
      <c r="I46" s="9">
        <f t="shared" si="2"/>
        <v>229.25</v>
      </c>
      <c r="J46" s="8" t="s">
        <v>170</v>
      </c>
      <c r="K46" s="18">
        <v>6.07</v>
      </c>
      <c r="L46" s="18">
        <f t="shared" si="3"/>
        <v>151.75</v>
      </c>
      <c r="N46" s="14"/>
      <c r="O46" s="14"/>
    </row>
    <row r="47" spans="1:15" ht="14.4">
      <c r="A47" s="24">
        <v>31</v>
      </c>
      <c r="B47" s="21" t="s">
        <v>55</v>
      </c>
      <c r="C47" s="29" t="s">
        <v>3</v>
      </c>
      <c r="D47" s="30">
        <v>79</v>
      </c>
      <c r="E47" s="53">
        <f t="shared" si="0"/>
        <v>12.398148148148147</v>
      </c>
      <c r="F47" s="7">
        <f t="shared" si="1"/>
        <v>979.45370370370358</v>
      </c>
      <c r="G47" s="13">
        <v>8</v>
      </c>
      <c r="H47" s="9">
        <v>13.39</v>
      </c>
      <c r="I47" s="9">
        <f t="shared" si="2"/>
        <v>1057.81</v>
      </c>
      <c r="J47" s="10" t="s">
        <v>170</v>
      </c>
      <c r="K47" s="18">
        <v>7.19</v>
      </c>
      <c r="L47" s="18">
        <f t="shared" si="3"/>
        <v>568.01</v>
      </c>
      <c r="N47" s="14"/>
      <c r="O47" s="14"/>
    </row>
    <row r="48" spans="1:15" ht="14.4">
      <c r="A48" s="24">
        <v>32</v>
      </c>
      <c r="B48" s="21" t="s">
        <v>56</v>
      </c>
      <c r="C48" s="29" t="s">
        <v>3</v>
      </c>
      <c r="D48" s="30">
        <v>15</v>
      </c>
      <c r="E48" s="53">
        <f t="shared" si="0"/>
        <v>24.064814814814813</v>
      </c>
      <c r="F48" s="7">
        <f t="shared" si="1"/>
        <v>360.97222222222217</v>
      </c>
      <c r="G48" s="13">
        <v>8</v>
      </c>
      <c r="H48" s="9">
        <v>25.99</v>
      </c>
      <c r="I48" s="9">
        <f t="shared" si="2"/>
        <v>389.84999999999997</v>
      </c>
      <c r="J48" s="8" t="s">
        <v>170</v>
      </c>
      <c r="K48" s="18">
        <v>13.59</v>
      </c>
      <c r="L48" s="18">
        <f t="shared" si="3"/>
        <v>203.85</v>
      </c>
      <c r="N48" s="14"/>
      <c r="O48" s="14"/>
    </row>
    <row r="49" spans="1:15" ht="14.4">
      <c r="A49" s="24">
        <v>33</v>
      </c>
      <c r="B49" s="21" t="s">
        <v>179</v>
      </c>
      <c r="C49" s="29" t="s">
        <v>3</v>
      </c>
      <c r="D49" s="30">
        <v>7</v>
      </c>
      <c r="E49" s="53">
        <f t="shared" si="0"/>
        <v>33.99074074074074</v>
      </c>
      <c r="F49" s="7">
        <f t="shared" si="1"/>
        <v>237.93518518518519</v>
      </c>
      <c r="G49" s="13">
        <v>8</v>
      </c>
      <c r="H49" s="9">
        <v>36.71</v>
      </c>
      <c r="I49" s="9">
        <f t="shared" si="2"/>
        <v>256.97000000000003</v>
      </c>
      <c r="J49" s="10" t="s">
        <v>170</v>
      </c>
      <c r="K49" s="18">
        <v>24.31</v>
      </c>
      <c r="L49" s="18">
        <f t="shared" si="3"/>
        <v>170.17</v>
      </c>
      <c r="N49" s="14"/>
      <c r="O49" s="14"/>
    </row>
    <row r="50" spans="1:15" ht="14.4">
      <c r="A50" s="24">
        <v>34</v>
      </c>
      <c r="B50" s="21" t="s">
        <v>180</v>
      </c>
      <c r="C50" s="29" t="s">
        <v>155</v>
      </c>
      <c r="D50" s="30">
        <v>3</v>
      </c>
      <c r="E50" s="53">
        <f t="shared" si="0"/>
        <v>17.953703703703702</v>
      </c>
      <c r="F50" s="7">
        <f t="shared" si="1"/>
        <v>53.861111111111107</v>
      </c>
      <c r="G50" s="13">
        <v>8</v>
      </c>
      <c r="H50" s="9">
        <v>19.39</v>
      </c>
      <c r="I50" s="9">
        <f t="shared" si="2"/>
        <v>58.17</v>
      </c>
      <c r="J50" s="10" t="s">
        <v>29</v>
      </c>
      <c r="K50" s="18">
        <v>3.56</v>
      </c>
      <c r="L50" s="18">
        <f t="shared" si="3"/>
        <v>10.68</v>
      </c>
      <c r="N50" s="14"/>
      <c r="O50" s="14"/>
    </row>
    <row r="51" spans="1:15" ht="14.4">
      <c r="A51" s="24">
        <v>35</v>
      </c>
      <c r="B51" s="21" t="s">
        <v>57</v>
      </c>
      <c r="C51" s="29" t="s">
        <v>5</v>
      </c>
      <c r="D51" s="30">
        <v>7</v>
      </c>
      <c r="E51" s="53">
        <f t="shared" si="0"/>
        <v>8.3888888888888893</v>
      </c>
      <c r="F51" s="7">
        <f t="shared" si="1"/>
        <v>58.722222222222229</v>
      </c>
      <c r="G51" s="13">
        <v>8</v>
      </c>
      <c r="H51" s="9">
        <v>9.06</v>
      </c>
      <c r="I51" s="9">
        <f t="shared" si="2"/>
        <v>63.42</v>
      </c>
      <c r="J51" s="10" t="s">
        <v>170</v>
      </c>
      <c r="K51" s="18">
        <v>2.86</v>
      </c>
      <c r="L51" s="18">
        <f t="shared" si="3"/>
        <v>20.02</v>
      </c>
      <c r="N51" s="14"/>
      <c r="O51" s="14"/>
    </row>
    <row r="52" spans="1:15" ht="14.4">
      <c r="A52" s="24">
        <v>36</v>
      </c>
      <c r="B52" s="54" t="s">
        <v>58</v>
      </c>
      <c r="C52" s="29" t="s">
        <v>3</v>
      </c>
      <c r="D52" s="30">
        <v>36</v>
      </c>
      <c r="E52" s="53">
        <f t="shared" si="0"/>
        <v>13.583333333333332</v>
      </c>
      <c r="F52" s="7">
        <f t="shared" si="1"/>
        <v>488.99999999999994</v>
      </c>
      <c r="G52" s="13">
        <v>8</v>
      </c>
      <c r="H52" s="9">
        <v>14.67</v>
      </c>
      <c r="I52" s="9">
        <f t="shared" si="2"/>
        <v>528.12</v>
      </c>
      <c r="J52" s="10" t="s">
        <v>170</v>
      </c>
      <c r="K52" s="18">
        <v>8.4700000000000006</v>
      </c>
      <c r="L52" s="18">
        <f t="shared" si="3"/>
        <v>304.92</v>
      </c>
      <c r="N52" s="14"/>
      <c r="O52" s="14"/>
    </row>
    <row r="53" spans="1:15" ht="14.4">
      <c r="A53" s="24">
        <v>37</v>
      </c>
      <c r="B53" s="54" t="s">
        <v>59</v>
      </c>
      <c r="C53" s="29" t="s">
        <v>43</v>
      </c>
      <c r="D53" s="30">
        <v>28</v>
      </c>
      <c r="E53" s="53">
        <f t="shared" si="0"/>
        <v>25.703703703703702</v>
      </c>
      <c r="F53" s="7">
        <f t="shared" si="1"/>
        <v>719.7037037037037</v>
      </c>
      <c r="G53" s="13">
        <v>8</v>
      </c>
      <c r="H53" s="9">
        <v>27.76</v>
      </c>
      <c r="I53" s="9">
        <f t="shared" si="2"/>
        <v>777.28000000000009</v>
      </c>
      <c r="J53" s="10" t="s">
        <v>176</v>
      </c>
      <c r="K53" s="18">
        <v>14.25</v>
      </c>
      <c r="L53" s="18">
        <f t="shared" si="3"/>
        <v>399</v>
      </c>
      <c r="N53" s="14"/>
      <c r="O53" s="14"/>
    </row>
    <row r="54" spans="1:15" ht="14.4">
      <c r="A54" s="24">
        <v>38</v>
      </c>
      <c r="B54" s="21" t="s">
        <v>60</v>
      </c>
      <c r="C54" s="29" t="s">
        <v>3</v>
      </c>
      <c r="D54" s="30">
        <v>13</v>
      </c>
      <c r="E54" s="53">
        <f t="shared" si="0"/>
        <v>9.6851851851851851</v>
      </c>
      <c r="F54" s="7">
        <f t="shared" si="1"/>
        <v>125.9074074074074</v>
      </c>
      <c r="G54" s="13">
        <v>8</v>
      </c>
      <c r="H54" s="9">
        <v>10.46</v>
      </c>
      <c r="I54" s="9">
        <f t="shared" si="2"/>
        <v>135.98000000000002</v>
      </c>
      <c r="J54" s="10" t="s">
        <v>170</v>
      </c>
      <c r="K54" s="18">
        <v>7.69</v>
      </c>
      <c r="L54" s="18">
        <f t="shared" si="3"/>
        <v>99.97</v>
      </c>
      <c r="N54" s="14"/>
      <c r="O54" s="14"/>
    </row>
    <row r="55" spans="1:15" ht="14.4">
      <c r="A55" s="24">
        <v>39</v>
      </c>
      <c r="B55" s="21" t="s">
        <v>61</v>
      </c>
      <c r="C55" s="29" t="s">
        <v>3</v>
      </c>
      <c r="D55" s="30">
        <v>123</v>
      </c>
      <c r="E55" s="53">
        <f t="shared" si="0"/>
        <v>7.0740740740740735</v>
      </c>
      <c r="F55" s="7">
        <f t="shared" si="1"/>
        <v>870.11111111111109</v>
      </c>
      <c r="G55" s="13">
        <v>8</v>
      </c>
      <c r="H55" s="9">
        <v>7.64</v>
      </c>
      <c r="I55" s="9">
        <f t="shared" si="2"/>
        <v>939.71999999999991</v>
      </c>
      <c r="J55" s="10" t="s">
        <v>170</v>
      </c>
      <c r="K55" s="18">
        <v>6.25</v>
      </c>
      <c r="L55" s="18">
        <f t="shared" si="3"/>
        <v>768.75</v>
      </c>
      <c r="N55" s="14"/>
      <c r="O55" s="14"/>
    </row>
    <row r="56" spans="1:15" ht="14.4">
      <c r="A56" s="24">
        <v>40</v>
      </c>
      <c r="B56" s="21" t="s">
        <v>181</v>
      </c>
      <c r="C56" s="29" t="s">
        <v>63</v>
      </c>
      <c r="D56" s="30">
        <v>64</v>
      </c>
      <c r="E56" s="53">
        <f t="shared" si="0"/>
        <v>13.333333333333332</v>
      </c>
      <c r="F56" s="7">
        <f t="shared" si="1"/>
        <v>853.33333333333326</v>
      </c>
      <c r="G56" s="13">
        <v>8</v>
      </c>
      <c r="H56" s="9">
        <v>14.4</v>
      </c>
      <c r="I56" s="9">
        <f t="shared" si="2"/>
        <v>921.6</v>
      </c>
      <c r="J56" s="10" t="s">
        <v>176</v>
      </c>
      <c r="K56" s="18">
        <v>8.92</v>
      </c>
      <c r="L56" s="18">
        <f t="shared" si="3"/>
        <v>570.88</v>
      </c>
      <c r="N56" s="14"/>
      <c r="O56" s="14"/>
    </row>
    <row r="57" spans="1:15" ht="14.4">
      <c r="A57" s="24">
        <v>41</v>
      </c>
      <c r="B57" s="21" t="s">
        <v>64</v>
      </c>
      <c r="C57" s="29" t="s">
        <v>5</v>
      </c>
      <c r="D57" s="30">
        <v>8</v>
      </c>
      <c r="E57" s="53">
        <f t="shared" si="0"/>
        <v>10.462962962962964</v>
      </c>
      <c r="F57" s="7">
        <f t="shared" si="1"/>
        <v>83.703703703703709</v>
      </c>
      <c r="G57" s="13">
        <v>8</v>
      </c>
      <c r="H57" s="9">
        <v>11.3</v>
      </c>
      <c r="I57" s="9">
        <f t="shared" si="2"/>
        <v>90.4</v>
      </c>
      <c r="J57" s="8" t="s">
        <v>170</v>
      </c>
      <c r="K57" s="18">
        <v>5.16</v>
      </c>
      <c r="L57" s="18">
        <f t="shared" si="3"/>
        <v>41.28</v>
      </c>
      <c r="N57" s="14"/>
      <c r="O57" s="14"/>
    </row>
    <row r="58" spans="1:15" ht="14.4">
      <c r="A58" s="24">
        <v>42</v>
      </c>
      <c r="B58" s="22" t="s">
        <v>182</v>
      </c>
      <c r="C58" s="27" t="s">
        <v>183</v>
      </c>
      <c r="D58" s="28">
        <v>2</v>
      </c>
      <c r="E58" s="53">
        <f t="shared" ref="E58:E102" si="4">SUM(H58/(1+8%))</f>
        <v>94.962962962962962</v>
      </c>
      <c r="F58" s="7">
        <f t="shared" si="1"/>
        <v>189.92592592592592</v>
      </c>
      <c r="G58" s="13">
        <v>8</v>
      </c>
      <c r="H58" s="9">
        <v>102.56</v>
      </c>
      <c r="I58" s="9">
        <f t="shared" si="2"/>
        <v>205.12</v>
      </c>
      <c r="J58" s="8" t="s">
        <v>29</v>
      </c>
      <c r="K58" s="18">
        <v>3.2</v>
      </c>
      <c r="L58" s="18">
        <f t="shared" si="3"/>
        <v>6.4</v>
      </c>
      <c r="N58" s="14"/>
      <c r="O58" s="14"/>
    </row>
    <row r="59" spans="1:15" ht="14.4">
      <c r="A59" s="24">
        <v>43</v>
      </c>
      <c r="B59" s="21" t="s">
        <v>65</v>
      </c>
      <c r="C59" s="29" t="s">
        <v>3</v>
      </c>
      <c r="D59" s="30">
        <v>11</v>
      </c>
      <c r="E59" s="53">
        <f t="shared" si="4"/>
        <v>7.0925925925925926</v>
      </c>
      <c r="F59" s="7">
        <f t="shared" si="1"/>
        <v>78.018518518518519</v>
      </c>
      <c r="G59" s="13">
        <v>8</v>
      </c>
      <c r="H59" s="9">
        <v>7.66</v>
      </c>
      <c r="I59" s="9">
        <f t="shared" si="2"/>
        <v>84.26</v>
      </c>
      <c r="J59" s="10" t="s">
        <v>170</v>
      </c>
      <c r="K59" s="18">
        <v>6.27</v>
      </c>
      <c r="L59" s="18">
        <f t="shared" si="3"/>
        <v>68.97</v>
      </c>
      <c r="N59" s="14"/>
      <c r="O59" s="14"/>
    </row>
    <row r="60" spans="1:15" ht="14.4">
      <c r="A60" s="24">
        <v>44</v>
      </c>
      <c r="B60" s="21" t="s">
        <v>184</v>
      </c>
      <c r="C60" s="29" t="s">
        <v>28</v>
      </c>
      <c r="D60" s="30">
        <v>82</v>
      </c>
      <c r="E60" s="53">
        <f t="shared" si="4"/>
        <v>34.416666666666664</v>
      </c>
      <c r="F60" s="7">
        <f t="shared" si="1"/>
        <v>2822.1666666666665</v>
      </c>
      <c r="G60" s="13">
        <v>8</v>
      </c>
      <c r="H60" s="9">
        <v>37.17</v>
      </c>
      <c r="I60" s="9">
        <f t="shared" si="2"/>
        <v>3047.94</v>
      </c>
      <c r="J60" s="10" t="s">
        <v>29</v>
      </c>
      <c r="K60" s="18">
        <v>3.2</v>
      </c>
      <c r="L60" s="18">
        <f t="shared" si="3"/>
        <v>262.40000000000003</v>
      </c>
      <c r="N60" s="14"/>
      <c r="O60" s="14"/>
    </row>
    <row r="61" spans="1:15" ht="14.4">
      <c r="A61" s="24">
        <v>45</v>
      </c>
      <c r="B61" s="21" t="s">
        <v>66</v>
      </c>
      <c r="C61" s="29" t="s">
        <v>7</v>
      </c>
      <c r="D61" s="30">
        <v>111</v>
      </c>
      <c r="E61" s="53">
        <f t="shared" si="4"/>
        <v>9.7592592592592577</v>
      </c>
      <c r="F61" s="7">
        <f t="shared" si="1"/>
        <v>1083.2777777777776</v>
      </c>
      <c r="G61" s="13">
        <v>8</v>
      </c>
      <c r="H61" s="9">
        <v>10.54</v>
      </c>
      <c r="I61" s="9">
        <f t="shared" si="2"/>
        <v>1169.9399999999998</v>
      </c>
      <c r="J61" s="8" t="s">
        <v>170</v>
      </c>
      <c r="K61" s="18">
        <v>6.17</v>
      </c>
      <c r="L61" s="18">
        <f t="shared" si="3"/>
        <v>684.87</v>
      </c>
      <c r="N61" s="14"/>
      <c r="O61" s="14"/>
    </row>
    <row r="62" spans="1:15" ht="14.4">
      <c r="A62" s="24">
        <v>46</v>
      </c>
      <c r="B62" s="21" t="s">
        <v>67</v>
      </c>
      <c r="C62" s="29" t="s">
        <v>7</v>
      </c>
      <c r="D62" s="30">
        <v>86</v>
      </c>
      <c r="E62" s="53">
        <f t="shared" si="4"/>
        <v>19.25925925925926</v>
      </c>
      <c r="F62" s="7">
        <f t="shared" si="1"/>
        <v>1656.2962962962963</v>
      </c>
      <c r="G62" s="13">
        <v>8</v>
      </c>
      <c r="H62" s="9">
        <v>20.8</v>
      </c>
      <c r="I62" s="9">
        <f t="shared" si="2"/>
        <v>1788.8</v>
      </c>
      <c r="J62" s="8" t="s">
        <v>29</v>
      </c>
      <c r="K62" s="18">
        <v>3.2</v>
      </c>
      <c r="L62" s="18">
        <f t="shared" si="3"/>
        <v>275.2</v>
      </c>
      <c r="N62" s="14"/>
      <c r="O62" s="14"/>
    </row>
    <row r="63" spans="1:15" ht="14.4">
      <c r="A63" s="24">
        <v>47</v>
      </c>
      <c r="B63" s="21" t="s">
        <v>68</v>
      </c>
      <c r="C63" s="29" t="s">
        <v>9</v>
      </c>
      <c r="D63" s="30">
        <v>14</v>
      </c>
      <c r="E63" s="53">
        <f t="shared" si="4"/>
        <v>10.472222222222221</v>
      </c>
      <c r="F63" s="7">
        <f t="shared" si="1"/>
        <v>146.61111111111109</v>
      </c>
      <c r="G63" s="13">
        <v>8</v>
      </c>
      <c r="H63" s="9">
        <v>11.31</v>
      </c>
      <c r="I63" s="9">
        <f t="shared" si="2"/>
        <v>158.34</v>
      </c>
      <c r="J63" s="10" t="s">
        <v>176</v>
      </c>
      <c r="K63" s="18">
        <v>5.72</v>
      </c>
      <c r="L63" s="18">
        <f t="shared" si="3"/>
        <v>80.08</v>
      </c>
      <c r="N63" s="14"/>
      <c r="O63" s="14"/>
    </row>
    <row r="64" spans="1:15" ht="14.4">
      <c r="A64" s="24">
        <v>48</v>
      </c>
      <c r="B64" s="22" t="s">
        <v>185</v>
      </c>
      <c r="C64" s="27" t="s">
        <v>3</v>
      </c>
      <c r="D64" s="28">
        <v>12</v>
      </c>
      <c r="E64" s="53">
        <f t="shared" si="4"/>
        <v>55.694444444444443</v>
      </c>
      <c r="F64" s="7">
        <f t="shared" si="1"/>
        <v>668.33333333333326</v>
      </c>
      <c r="G64" s="13">
        <v>8</v>
      </c>
      <c r="H64" s="9">
        <v>60.15</v>
      </c>
      <c r="I64" s="9">
        <f t="shared" si="2"/>
        <v>721.8</v>
      </c>
      <c r="J64" s="10" t="s">
        <v>175</v>
      </c>
      <c r="K64" s="18">
        <v>4.78</v>
      </c>
      <c r="L64" s="18">
        <f t="shared" si="3"/>
        <v>57.36</v>
      </c>
      <c r="N64" s="14"/>
      <c r="O64" s="14"/>
    </row>
    <row r="65" spans="1:15" ht="14.4">
      <c r="A65" s="24">
        <v>49</v>
      </c>
      <c r="B65" s="22" t="s">
        <v>186</v>
      </c>
      <c r="C65" s="27" t="s">
        <v>8</v>
      </c>
      <c r="D65" s="28">
        <v>10</v>
      </c>
      <c r="E65" s="53">
        <f t="shared" si="4"/>
        <v>107.93518518518518</v>
      </c>
      <c r="F65" s="7">
        <f t="shared" si="1"/>
        <v>1079.3518518518517</v>
      </c>
      <c r="G65" s="13">
        <v>8</v>
      </c>
      <c r="H65" s="9">
        <v>116.57</v>
      </c>
      <c r="I65" s="9">
        <f t="shared" si="2"/>
        <v>1165.6999999999998</v>
      </c>
      <c r="J65" s="10" t="s">
        <v>29</v>
      </c>
      <c r="K65" s="18">
        <v>35.49</v>
      </c>
      <c r="L65" s="18">
        <f t="shared" si="3"/>
        <v>354.90000000000003</v>
      </c>
      <c r="N65" s="14"/>
      <c r="O65" s="14"/>
    </row>
    <row r="66" spans="1:15" ht="14.4">
      <c r="A66" s="24">
        <v>50</v>
      </c>
      <c r="B66" s="21" t="s">
        <v>69</v>
      </c>
      <c r="C66" s="29" t="s">
        <v>3</v>
      </c>
      <c r="D66" s="30">
        <v>9</v>
      </c>
      <c r="E66" s="53">
        <f t="shared" si="4"/>
        <v>7.5555555555555554</v>
      </c>
      <c r="F66" s="7">
        <f t="shared" si="1"/>
        <v>68</v>
      </c>
      <c r="G66" s="13">
        <v>8</v>
      </c>
      <c r="H66" s="9">
        <v>8.16</v>
      </c>
      <c r="I66" s="9">
        <f t="shared" si="2"/>
        <v>73.44</v>
      </c>
      <c r="J66" s="8" t="s">
        <v>29</v>
      </c>
      <c r="K66" s="18">
        <v>6.9</v>
      </c>
      <c r="L66" s="18">
        <f t="shared" si="3"/>
        <v>62.1</v>
      </c>
      <c r="N66" s="14"/>
      <c r="O66" s="14"/>
    </row>
    <row r="67" spans="1:15" ht="14.4">
      <c r="A67" s="24">
        <v>51</v>
      </c>
      <c r="B67" s="21" t="s">
        <v>70</v>
      </c>
      <c r="C67" s="29" t="s">
        <v>3</v>
      </c>
      <c r="D67" s="30">
        <v>94</v>
      </c>
      <c r="E67" s="53">
        <f t="shared" si="4"/>
        <v>16.509259259259256</v>
      </c>
      <c r="F67" s="7">
        <f t="shared" si="1"/>
        <v>1551.87037037037</v>
      </c>
      <c r="G67" s="13">
        <v>8</v>
      </c>
      <c r="H67" s="9">
        <v>17.829999999999998</v>
      </c>
      <c r="I67" s="9">
        <f t="shared" si="2"/>
        <v>1676.0199999999998</v>
      </c>
      <c r="J67" s="10" t="s">
        <v>29</v>
      </c>
      <c r="K67" s="18">
        <v>3.2</v>
      </c>
      <c r="L67" s="18">
        <f t="shared" si="3"/>
        <v>300.8</v>
      </c>
      <c r="N67" s="14"/>
      <c r="O67" s="14"/>
    </row>
    <row r="68" spans="1:15" ht="14.4">
      <c r="A68" s="24">
        <v>52</v>
      </c>
      <c r="B68" s="21" t="s">
        <v>71</v>
      </c>
      <c r="C68" s="29" t="s">
        <v>2</v>
      </c>
      <c r="D68" s="30">
        <v>20</v>
      </c>
      <c r="E68" s="53">
        <f t="shared" si="4"/>
        <v>27.861111111111111</v>
      </c>
      <c r="F68" s="7">
        <f t="shared" si="1"/>
        <v>557.22222222222217</v>
      </c>
      <c r="G68" s="13">
        <v>8</v>
      </c>
      <c r="H68" s="9">
        <v>30.09</v>
      </c>
      <c r="I68" s="9">
        <f t="shared" si="2"/>
        <v>601.79999999999995</v>
      </c>
      <c r="J68" s="8" t="s">
        <v>175</v>
      </c>
      <c r="K68" s="18">
        <v>9.33</v>
      </c>
      <c r="L68" s="18">
        <f t="shared" si="3"/>
        <v>186.6</v>
      </c>
      <c r="N68" s="14"/>
      <c r="O68" s="14"/>
    </row>
    <row r="69" spans="1:15" ht="14.4">
      <c r="A69" s="24">
        <v>53</v>
      </c>
      <c r="B69" s="21" t="s">
        <v>72</v>
      </c>
      <c r="C69" s="29" t="s">
        <v>2</v>
      </c>
      <c r="D69" s="30">
        <v>74</v>
      </c>
      <c r="E69" s="53">
        <f t="shared" si="4"/>
        <v>48.05555555555555</v>
      </c>
      <c r="F69" s="7">
        <f t="shared" si="1"/>
        <v>3556.1111111111109</v>
      </c>
      <c r="G69" s="13">
        <v>8</v>
      </c>
      <c r="H69" s="9">
        <v>51.9</v>
      </c>
      <c r="I69" s="9">
        <f t="shared" si="2"/>
        <v>3840.6</v>
      </c>
      <c r="J69" s="8" t="s">
        <v>175</v>
      </c>
      <c r="K69" s="18">
        <v>0</v>
      </c>
      <c r="L69" s="18">
        <f t="shared" si="3"/>
        <v>0</v>
      </c>
      <c r="N69" s="14"/>
      <c r="O69" s="14"/>
    </row>
    <row r="70" spans="1:15" ht="14.4">
      <c r="A70" s="24">
        <v>54</v>
      </c>
      <c r="B70" s="21" t="s">
        <v>73</v>
      </c>
      <c r="C70" s="29" t="s">
        <v>22</v>
      </c>
      <c r="D70" s="30">
        <v>584</v>
      </c>
      <c r="E70" s="53">
        <f t="shared" si="4"/>
        <v>16</v>
      </c>
      <c r="F70" s="7">
        <f t="shared" ref="F70:F124" si="5">E70*D70</f>
        <v>9344</v>
      </c>
      <c r="G70" s="13">
        <v>8</v>
      </c>
      <c r="H70" s="9">
        <v>17.28</v>
      </c>
      <c r="I70" s="9">
        <f t="shared" ref="I70:I124" si="6">D70*H70</f>
        <v>10091.52</v>
      </c>
      <c r="J70" s="8" t="s">
        <v>175</v>
      </c>
      <c r="K70" s="18">
        <v>3.23</v>
      </c>
      <c r="L70" s="18">
        <f t="shared" ref="L70:L124" si="7">K70*D70</f>
        <v>1886.32</v>
      </c>
      <c r="N70" s="14"/>
      <c r="O70" s="14"/>
    </row>
    <row r="71" spans="1:15" ht="14.4">
      <c r="A71" s="24">
        <v>55</v>
      </c>
      <c r="B71" s="22" t="s">
        <v>187</v>
      </c>
      <c r="C71" s="27" t="s">
        <v>3</v>
      </c>
      <c r="D71" s="28">
        <v>18</v>
      </c>
      <c r="E71" s="53">
        <f t="shared" si="4"/>
        <v>18.564814814814813</v>
      </c>
      <c r="F71" s="7">
        <f t="shared" si="5"/>
        <v>334.16666666666663</v>
      </c>
      <c r="G71" s="13">
        <v>8</v>
      </c>
      <c r="H71" s="9">
        <v>20.05</v>
      </c>
      <c r="I71" s="9">
        <f t="shared" si="6"/>
        <v>360.90000000000003</v>
      </c>
      <c r="J71" s="8" t="s">
        <v>29</v>
      </c>
      <c r="K71" s="18">
        <v>17.97</v>
      </c>
      <c r="L71" s="18">
        <f t="shared" si="7"/>
        <v>323.45999999999998</v>
      </c>
      <c r="N71" s="14"/>
      <c r="O71" s="14"/>
    </row>
    <row r="72" spans="1:15" ht="14.4">
      <c r="A72" s="24">
        <v>56</v>
      </c>
      <c r="B72" s="21" t="s">
        <v>188</v>
      </c>
      <c r="C72" s="29" t="s">
        <v>3</v>
      </c>
      <c r="D72" s="30">
        <v>11</v>
      </c>
      <c r="E72" s="53">
        <f t="shared" si="4"/>
        <v>18.564814814814813</v>
      </c>
      <c r="F72" s="7">
        <f t="shared" si="5"/>
        <v>204.21296296296293</v>
      </c>
      <c r="G72" s="13">
        <v>8</v>
      </c>
      <c r="H72" s="9">
        <v>20.05</v>
      </c>
      <c r="I72" s="9">
        <f t="shared" si="6"/>
        <v>220.55</v>
      </c>
      <c r="J72" s="8" t="s">
        <v>29</v>
      </c>
      <c r="K72" s="18">
        <v>17.97</v>
      </c>
      <c r="L72" s="18">
        <f t="shared" si="7"/>
        <v>197.67</v>
      </c>
      <c r="N72" s="14"/>
      <c r="O72" s="14"/>
    </row>
    <row r="73" spans="1:15" ht="14.4">
      <c r="A73" s="24">
        <v>57</v>
      </c>
      <c r="B73" s="21" t="s">
        <v>189</v>
      </c>
      <c r="C73" s="29" t="s">
        <v>6</v>
      </c>
      <c r="D73" s="30">
        <v>15</v>
      </c>
      <c r="E73" s="53">
        <f t="shared" si="4"/>
        <v>23.879629629629626</v>
      </c>
      <c r="F73" s="7">
        <f t="shared" si="5"/>
        <v>358.1944444444444</v>
      </c>
      <c r="G73" s="13">
        <v>8</v>
      </c>
      <c r="H73" s="9">
        <v>25.79</v>
      </c>
      <c r="I73" s="9">
        <f t="shared" si="6"/>
        <v>386.84999999999997</v>
      </c>
      <c r="J73" s="8" t="s">
        <v>170</v>
      </c>
      <c r="K73" s="18">
        <v>13.18</v>
      </c>
      <c r="L73" s="18">
        <f t="shared" si="7"/>
        <v>197.7</v>
      </c>
      <c r="N73" s="14"/>
      <c r="O73" s="14"/>
    </row>
    <row r="74" spans="1:15" ht="14.4">
      <c r="A74" s="24">
        <v>58</v>
      </c>
      <c r="B74" s="21" t="s">
        <v>74</v>
      </c>
      <c r="C74" s="29" t="s">
        <v>28</v>
      </c>
      <c r="D74" s="30">
        <v>52</v>
      </c>
      <c r="E74" s="53">
        <f t="shared" si="4"/>
        <v>35.101851851851848</v>
      </c>
      <c r="F74" s="7">
        <f t="shared" si="5"/>
        <v>1825.2962962962961</v>
      </c>
      <c r="G74" s="13">
        <v>8</v>
      </c>
      <c r="H74" s="9">
        <v>37.909999999999997</v>
      </c>
      <c r="I74" s="9">
        <f t="shared" si="6"/>
        <v>1971.3199999999997</v>
      </c>
      <c r="J74" s="8" t="s">
        <v>29</v>
      </c>
      <c r="K74" s="18">
        <v>3.2</v>
      </c>
      <c r="L74" s="18">
        <f t="shared" si="7"/>
        <v>166.4</v>
      </c>
      <c r="N74" s="14"/>
      <c r="O74" s="14"/>
    </row>
    <row r="75" spans="1:15" ht="14.4">
      <c r="A75" s="24">
        <v>59</v>
      </c>
      <c r="B75" s="21" t="s">
        <v>75</v>
      </c>
      <c r="C75" s="29" t="s">
        <v>6</v>
      </c>
      <c r="D75" s="30">
        <v>11</v>
      </c>
      <c r="E75" s="53">
        <f t="shared" si="4"/>
        <v>9.129629629629628</v>
      </c>
      <c r="F75" s="7">
        <f t="shared" si="5"/>
        <v>100.42592592592591</v>
      </c>
      <c r="G75" s="13">
        <v>8</v>
      </c>
      <c r="H75" s="9">
        <v>9.86</v>
      </c>
      <c r="I75" s="9">
        <f t="shared" si="6"/>
        <v>108.46</v>
      </c>
      <c r="J75" s="8" t="s">
        <v>176</v>
      </c>
      <c r="K75" s="18">
        <v>6.55</v>
      </c>
      <c r="L75" s="18">
        <f t="shared" si="7"/>
        <v>72.05</v>
      </c>
      <c r="N75" s="14"/>
      <c r="O75" s="14"/>
    </row>
    <row r="76" spans="1:15" ht="14.4">
      <c r="A76" s="24">
        <v>60</v>
      </c>
      <c r="B76" s="21" t="s">
        <v>190</v>
      </c>
      <c r="C76" s="29" t="s">
        <v>7</v>
      </c>
      <c r="D76" s="30">
        <v>2</v>
      </c>
      <c r="E76" s="53">
        <f t="shared" si="4"/>
        <v>31.175925925925924</v>
      </c>
      <c r="F76" s="7">
        <f t="shared" si="5"/>
        <v>62.351851851851848</v>
      </c>
      <c r="G76" s="13">
        <v>8</v>
      </c>
      <c r="H76" s="9">
        <v>33.67</v>
      </c>
      <c r="I76" s="9">
        <f t="shared" si="6"/>
        <v>67.34</v>
      </c>
      <c r="J76" s="8" t="s">
        <v>29</v>
      </c>
      <c r="K76" s="18">
        <v>3.2</v>
      </c>
      <c r="L76" s="18">
        <f t="shared" si="7"/>
        <v>6.4</v>
      </c>
      <c r="N76" s="14"/>
      <c r="O76" s="14"/>
    </row>
    <row r="77" spans="1:15" ht="14.4">
      <c r="A77" s="24">
        <v>61</v>
      </c>
      <c r="B77" s="21" t="s">
        <v>191</v>
      </c>
      <c r="C77" s="29" t="s">
        <v>2</v>
      </c>
      <c r="D77" s="30">
        <v>12</v>
      </c>
      <c r="E77" s="53">
        <f t="shared" si="4"/>
        <v>25.722222222222221</v>
      </c>
      <c r="F77" s="7">
        <f t="shared" si="5"/>
        <v>308.66666666666663</v>
      </c>
      <c r="G77" s="13">
        <v>8</v>
      </c>
      <c r="H77" s="9">
        <v>27.78</v>
      </c>
      <c r="I77" s="9">
        <f t="shared" si="6"/>
        <v>333.36</v>
      </c>
      <c r="J77" s="8" t="s">
        <v>29</v>
      </c>
      <c r="K77" s="18">
        <v>4.29</v>
      </c>
      <c r="L77" s="18">
        <f t="shared" si="7"/>
        <v>51.480000000000004</v>
      </c>
      <c r="N77" s="14"/>
      <c r="O77" s="14"/>
    </row>
    <row r="78" spans="1:15" ht="14.4">
      <c r="A78" s="24">
        <v>62</v>
      </c>
      <c r="B78" s="21" t="s">
        <v>76</v>
      </c>
      <c r="C78" s="29" t="s">
        <v>2</v>
      </c>
      <c r="D78" s="30">
        <v>26</v>
      </c>
      <c r="E78" s="53">
        <f t="shared" si="4"/>
        <v>41.194444444444443</v>
      </c>
      <c r="F78" s="7">
        <f t="shared" si="5"/>
        <v>1071.0555555555554</v>
      </c>
      <c r="G78" s="13">
        <v>8</v>
      </c>
      <c r="H78" s="9">
        <v>44.49</v>
      </c>
      <c r="I78" s="9">
        <f t="shared" si="6"/>
        <v>1156.74</v>
      </c>
      <c r="J78" s="8" t="s">
        <v>29</v>
      </c>
      <c r="K78" s="18">
        <v>3.56</v>
      </c>
      <c r="L78" s="18">
        <f t="shared" si="7"/>
        <v>92.56</v>
      </c>
      <c r="N78" s="14"/>
      <c r="O78" s="14"/>
    </row>
    <row r="79" spans="1:15" ht="14.4">
      <c r="A79" s="24">
        <v>63</v>
      </c>
      <c r="B79" s="21" t="s">
        <v>192</v>
      </c>
      <c r="C79" s="29" t="s">
        <v>193</v>
      </c>
      <c r="D79" s="30">
        <v>24</v>
      </c>
      <c r="E79" s="53">
        <f t="shared" si="4"/>
        <v>18.981481481481481</v>
      </c>
      <c r="F79" s="7">
        <f t="shared" si="5"/>
        <v>455.55555555555554</v>
      </c>
      <c r="G79" s="13">
        <v>8</v>
      </c>
      <c r="H79" s="9">
        <v>20.5</v>
      </c>
      <c r="I79" s="9">
        <f t="shared" si="6"/>
        <v>492</v>
      </c>
      <c r="J79" s="8" t="s">
        <v>176</v>
      </c>
      <c r="K79" s="18">
        <v>11.16</v>
      </c>
      <c r="L79" s="18">
        <f t="shared" si="7"/>
        <v>267.84000000000003</v>
      </c>
      <c r="N79" s="14"/>
      <c r="O79" s="14"/>
    </row>
    <row r="80" spans="1:15" ht="14.4">
      <c r="A80" s="24">
        <v>64</v>
      </c>
      <c r="B80" s="21" t="s">
        <v>81</v>
      </c>
      <c r="C80" s="29" t="s">
        <v>12</v>
      </c>
      <c r="D80" s="30">
        <v>143</v>
      </c>
      <c r="E80" s="53">
        <f t="shared" si="4"/>
        <v>32.981481481481474</v>
      </c>
      <c r="F80" s="7">
        <f t="shared" si="5"/>
        <v>4716.3518518518504</v>
      </c>
      <c r="G80" s="13">
        <v>8</v>
      </c>
      <c r="H80" s="9">
        <v>35.619999999999997</v>
      </c>
      <c r="I80" s="9">
        <f t="shared" si="6"/>
        <v>5093.66</v>
      </c>
      <c r="J80" s="8" t="s">
        <v>175</v>
      </c>
      <c r="K80" s="18">
        <v>0</v>
      </c>
      <c r="L80" s="18">
        <f t="shared" si="7"/>
        <v>0</v>
      </c>
      <c r="N80" s="14"/>
      <c r="O80" s="14"/>
    </row>
    <row r="81" spans="1:15" ht="14.4">
      <c r="A81" s="24">
        <v>65</v>
      </c>
      <c r="B81" s="21" t="s">
        <v>82</v>
      </c>
      <c r="C81" s="29" t="s">
        <v>3</v>
      </c>
      <c r="D81" s="30">
        <v>148</v>
      </c>
      <c r="E81" s="53">
        <f t="shared" si="4"/>
        <v>15.268518518518515</v>
      </c>
      <c r="F81" s="7">
        <f t="shared" si="5"/>
        <v>2259.7407407407404</v>
      </c>
      <c r="G81" s="13">
        <v>8</v>
      </c>
      <c r="H81" s="9">
        <v>16.489999999999998</v>
      </c>
      <c r="I81" s="9">
        <f t="shared" si="6"/>
        <v>2440.52</v>
      </c>
      <c r="J81" s="8" t="s">
        <v>29</v>
      </c>
      <c r="K81" s="18">
        <v>6.09</v>
      </c>
      <c r="L81" s="18">
        <f t="shared" si="7"/>
        <v>901.31999999999994</v>
      </c>
      <c r="N81" s="14"/>
      <c r="O81" s="14"/>
    </row>
    <row r="82" spans="1:15" ht="14.4">
      <c r="A82" s="24">
        <v>66</v>
      </c>
      <c r="B82" s="21" t="s">
        <v>83</v>
      </c>
      <c r="C82" s="29" t="s">
        <v>3</v>
      </c>
      <c r="D82" s="30">
        <v>241</v>
      </c>
      <c r="E82" s="53">
        <f t="shared" si="4"/>
        <v>21.079629629629625</v>
      </c>
      <c r="F82" s="7">
        <f t="shared" si="5"/>
        <v>5080.1907407407398</v>
      </c>
      <c r="G82" s="13">
        <v>8</v>
      </c>
      <c r="H82" s="9">
        <v>22.765999999999998</v>
      </c>
      <c r="I82" s="9">
        <f t="shared" si="6"/>
        <v>5486.6059999999998</v>
      </c>
      <c r="J82" s="10" t="s">
        <v>29</v>
      </c>
      <c r="K82" s="18">
        <v>3.2</v>
      </c>
      <c r="L82" s="18">
        <f t="shared" si="7"/>
        <v>771.2</v>
      </c>
      <c r="N82" s="14"/>
      <c r="O82" s="14"/>
    </row>
    <row r="83" spans="1:15" ht="14.4">
      <c r="A83" s="24">
        <v>67</v>
      </c>
      <c r="B83" s="21" t="s">
        <v>84</v>
      </c>
      <c r="C83" s="29" t="s">
        <v>3</v>
      </c>
      <c r="D83" s="30">
        <v>174</v>
      </c>
      <c r="E83" s="53">
        <f t="shared" si="4"/>
        <v>8.6111111111111107</v>
      </c>
      <c r="F83" s="7">
        <f t="shared" si="5"/>
        <v>1498.3333333333333</v>
      </c>
      <c r="G83" s="13">
        <v>8</v>
      </c>
      <c r="H83" s="9">
        <v>9.3000000000000007</v>
      </c>
      <c r="I83" s="9">
        <f t="shared" si="6"/>
        <v>1618.2</v>
      </c>
      <c r="J83" s="8" t="s">
        <v>170</v>
      </c>
      <c r="K83" s="18">
        <v>3.15</v>
      </c>
      <c r="L83" s="18">
        <f t="shared" si="7"/>
        <v>548.1</v>
      </c>
      <c r="N83" s="14"/>
      <c r="O83" s="14"/>
    </row>
    <row r="84" spans="1:15" ht="14.4">
      <c r="A84" s="24">
        <v>68</v>
      </c>
      <c r="B84" s="21" t="s">
        <v>85</v>
      </c>
      <c r="C84" s="29" t="s">
        <v>3</v>
      </c>
      <c r="D84" s="30">
        <v>147</v>
      </c>
      <c r="E84" s="53">
        <f t="shared" si="4"/>
        <v>25.944444444444443</v>
      </c>
      <c r="F84" s="7">
        <f t="shared" si="5"/>
        <v>3813.833333333333</v>
      </c>
      <c r="G84" s="13">
        <v>8</v>
      </c>
      <c r="H84" s="9">
        <v>28.02</v>
      </c>
      <c r="I84" s="9">
        <f t="shared" si="6"/>
        <v>4118.9399999999996</v>
      </c>
      <c r="J84" s="8" t="s">
        <v>170</v>
      </c>
      <c r="K84" s="18">
        <v>9.58</v>
      </c>
      <c r="L84" s="18">
        <f t="shared" si="7"/>
        <v>1408.26</v>
      </c>
      <c r="N84" s="14"/>
      <c r="O84" s="14"/>
    </row>
    <row r="85" spans="1:15" ht="14.4">
      <c r="A85" s="24">
        <v>69</v>
      </c>
      <c r="B85" s="21" t="s">
        <v>86</v>
      </c>
      <c r="C85" s="29" t="s">
        <v>5</v>
      </c>
      <c r="D85" s="30">
        <v>26</v>
      </c>
      <c r="E85" s="53">
        <f t="shared" si="4"/>
        <v>22.407407407407405</v>
      </c>
      <c r="F85" s="7">
        <f t="shared" si="5"/>
        <v>582.5925925925925</v>
      </c>
      <c r="G85" s="13">
        <v>8</v>
      </c>
      <c r="H85" s="9">
        <v>24.2</v>
      </c>
      <c r="I85" s="9">
        <f t="shared" si="6"/>
        <v>629.19999999999993</v>
      </c>
      <c r="J85" s="8" t="s">
        <v>29</v>
      </c>
      <c r="K85" s="18">
        <v>19.170000000000002</v>
      </c>
      <c r="L85" s="18">
        <f t="shared" si="7"/>
        <v>498.42000000000007</v>
      </c>
      <c r="N85" s="14"/>
      <c r="O85" s="14"/>
    </row>
    <row r="86" spans="1:15" ht="14.4">
      <c r="A86" s="24">
        <v>70</v>
      </c>
      <c r="B86" s="22" t="s">
        <v>194</v>
      </c>
      <c r="C86" s="27" t="s">
        <v>6</v>
      </c>
      <c r="D86" s="28">
        <v>19</v>
      </c>
      <c r="E86" s="53">
        <f t="shared" si="4"/>
        <v>21.25925925925926</v>
      </c>
      <c r="F86" s="7">
        <f t="shared" si="5"/>
        <v>403.92592592592592</v>
      </c>
      <c r="G86" s="13">
        <v>8</v>
      </c>
      <c r="H86" s="9">
        <v>22.96</v>
      </c>
      <c r="I86" s="9">
        <f t="shared" si="6"/>
        <v>436.24</v>
      </c>
      <c r="J86" s="10" t="s">
        <v>170</v>
      </c>
      <c r="K86" s="18">
        <v>10.35</v>
      </c>
      <c r="L86" s="18">
        <f t="shared" si="7"/>
        <v>196.65</v>
      </c>
      <c r="N86" s="14"/>
      <c r="O86" s="14"/>
    </row>
    <row r="87" spans="1:15" ht="15.6" customHeight="1">
      <c r="A87" s="24">
        <v>71</v>
      </c>
      <c r="B87" s="22" t="s">
        <v>195</v>
      </c>
      <c r="C87" s="27" t="s">
        <v>3</v>
      </c>
      <c r="D87" s="28">
        <v>168</v>
      </c>
      <c r="E87" s="53">
        <f t="shared" si="4"/>
        <v>10.37962962962963</v>
      </c>
      <c r="F87" s="7">
        <f t="shared" si="5"/>
        <v>1743.7777777777778</v>
      </c>
      <c r="G87" s="13">
        <v>8</v>
      </c>
      <c r="H87" s="9">
        <v>11.21</v>
      </c>
      <c r="I87" s="9">
        <f t="shared" si="6"/>
        <v>1883.2800000000002</v>
      </c>
      <c r="J87" s="8" t="s">
        <v>170</v>
      </c>
      <c r="K87" s="18">
        <v>3.49</v>
      </c>
      <c r="L87" s="18">
        <f t="shared" si="7"/>
        <v>586.32000000000005</v>
      </c>
      <c r="N87" s="14"/>
      <c r="O87" s="14"/>
    </row>
    <row r="88" spans="1:15" ht="14.4">
      <c r="A88" s="24">
        <v>72</v>
      </c>
      <c r="B88" s="21" t="s">
        <v>196</v>
      </c>
      <c r="C88" s="29" t="s">
        <v>3</v>
      </c>
      <c r="D88" s="30">
        <v>43</v>
      </c>
      <c r="E88" s="53">
        <f t="shared" si="4"/>
        <v>9.9537037037037024</v>
      </c>
      <c r="F88" s="7">
        <f t="shared" si="5"/>
        <v>428.00925925925918</v>
      </c>
      <c r="G88" s="13">
        <v>8</v>
      </c>
      <c r="H88" s="9">
        <v>10.75</v>
      </c>
      <c r="I88" s="9">
        <f t="shared" si="6"/>
        <v>462.25</v>
      </c>
      <c r="J88" s="10" t="s">
        <v>170</v>
      </c>
      <c r="K88" s="18">
        <v>5.6</v>
      </c>
      <c r="L88" s="18">
        <f t="shared" si="7"/>
        <v>240.79999999999998</v>
      </c>
      <c r="N88" s="14"/>
      <c r="O88" s="14"/>
    </row>
    <row r="89" spans="1:15" ht="14.4">
      <c r="A89" s="24">
        <v>73</v>
      </c>
      <c r="B89" s="21" t="s">
        <v>197</v>
      </c>
      <c r="C89" s="29" t="s">
        <v>6</v>
      </c>
      <c r="D89" s="30">
        <v>122</v>
      </c>
      <c r="E89" s="53">
        <f t="shared" si="4"/>
        <v>34.962962962962962</v>
      </c>
      <c r="F89" s="7">
        <f t="shared" si="5"/>
        <v>4265.4814814814818</v>
      </c>
      <c r="G89" s="13">
        <v>8</v>
      </c>
      <c r="H89" s="9">
        <v>37.76</v>
      </c>
      <c r="I89" s="9">
        <f t="shared" si="6"/>
        <v>4606.7199999999993</v>
      </c>
      <c r="J89" s="8" t="s">
        <v>170</v>
      </c>
      <c r="K89" s="18">
        <v>12.28</v>
      </c>
      <c r="L89" s="18">
        <f t="shared" si="7"/>
        <v>1498.1599999999999</v>
      </c>
      <c r="N89" s="14"/>
      <c r="O89" s="14"/>
    </row>
    <row r="90" spans="1:15" ht="14.4">
      <c r="A90" s="24">
        <v>74</v>
      </c>
      <c r="B90" s="21" t="s">
        <v>198</v>
      </c>
      <c r="C90" s="29" t="s">
        <v>5</v>
      </c>
      <c r="D90" s="30">
        <v>9</v>
      </c>
      <c r="E90" s="53">
        <f t="shared" si="4"/>
        <v>13.962962962962962</v>
      </c>
      <c r="F90" s="7">
        <f t="shared" si="5"/>
        <v>125.66666666666666</v>
      </c>
      <c r="G90" s="13">
        <v>8</v>
      </c>
      <c r="H90" s="9">
        <v>15.08</v>
      </c>
      <c r="I90" s="9">
        <f t="shared" si="6"/>
        <v>135.72</v>
      </c>
      <c r="J90" s="8" t="s">
        <v>170</v>
      </c>
      <c r="K90" s="18">
        <v>4.92</v>
      </c>
      <c r="L90" s="18">
        <f t="shared" si="7"/>
        <v>44.28</v>
      </c>
      <c r="N90" s="14"/>
      <c r="O90" s="14"/>
    </row>
    <row r="91" spans="1:15" ht="14.4">
      <c r="A91" s="24">
        <v>75</v>
      </c>
      <c r="B91" s="21" t="s">
        <v>87</v>
      </c>
      <c r="C91" s="29" t="s">
        <v>10</v>
      </c>
      <c r="D91" s="30">
        <v>5</v>
      </c>
      <c r="E91" s="53">
        <f t="shared" si="4"/>
        <v>160.77777777777774</v>
      </c>
      <c r="F91" s="7">
        <f t="shared" si="5"/>
        <v>803.88888888888869</v>
      </c>
      <c r="G91" s="13">
        <v>8</v>
      </c>
      <c r="H91" s="9">
        <v>173.64</v>
      </c>
      <c r="I91" s="9">
        <f t="shared" si="6"/>
        <v>868.19999999999993</v>
      </c>
      <c r="J91" s="8" t="s">
        <v>29</v>
      </c>
      <c r="K91" s="18">
        <v>5.97</v>
      </c>
      <c r="L91" s="18">
        <f t="shared" si="7"/>
        <v>29.849999999999998</v>
      </c>
      <c r="N91" s="14"/>
      <c r="O91" s="14"/>
    </row>
    <row r="92" spans="1:15" ht="14.4">
      <c r="A92" s="24">
        <v>76</v>
      </c>
      <c r="B92" s="21" t="s">
        <v>88</v>
      </c>
      <c r="C92" s="29" t="s">
        <v>5</v>
      </c>
      <c r="D92" s="30">
        <v>4</v>
      </c>
      <c r="E92" s="53">
        <f t="shared" si="4"/>
        <v>10.87037037037037</v>
      </c>
      <c r="F92" s="7">
        <f t="shared" si="5"/>
        <v>43.481481481481481</v>
      </c>
      <c r="G92" s="13">
        <v>8</v>
      </c>
      <c r="H92" s="9">
        <v>11.74</v>
      </c>
      <c r="I92" s="9">
        <f t="shared" si="6"/>
        <v>46.96</v>
      </c>
      <c r="J92" s="8" t="s">
        <v>29</v>
      </c>
      <c r="K92" s="18">
        <v>7.59</v>
      </c>
      <c r="L92" s="18">
        <f t="shared" si="7"/>
        <v>30.36</v>
      </c>
      <c r="N92" s="14"/>
      <c r="O92" s="14"/>
    </row>
    <row r="93" spans="1:15" ht="14.4">
      <c r="A93" s="24">
        <v>77</v>
      </c>
      <c r="B93" s="21" t="s">
        <v>276</v>
      </c>
      <c r="C93" s="29" t="s">
        <v>5</v>
      </c>
      <c r="D93" s="30">
        <v>18</v>
      </c>
      <c r="E93" s="53">
        <f t="shared" si="4"/>
        <v>6.6759259259259256</v>
      </c>
      <c r="F93" s="7">
        <f t="shared" si="5"/>
        <v>120.16666666666666</v>
      </c>
      <c r="G93" s="13">
        <v>8</v>
      </c>
      <c r="H93" s="9">
        <v>7.21</v>
      </c>
      <c r="I93" s="9">
        <f t="shared" si="6"/>
        <v>129.78</v>
      </c>
      <c r="J93" s="10" t="s">
        <v>29</v>
      </c>
      <c r="K93" s="18">
        <v>5.13</v>
      </c>
      <c r="L93" s="18">
        <f t="shared" si="7"/>
        <v>92.34</v>
      </c>
      <c r="N93" s="14"/>
      <c r="O93" s="14"/>
    </row>
    <row r="94" spans="1:15" ht="14.4">
      <c r="A94" s="24">
        <v>78</v>
      </c>
      <c r="B94" s="21" t="s">
        <v>89</v>
      </c>
      <c r="C94" s="29" t="s">
        <v>4</v>
      </c>
      <c r="D94" s="30">
        <v>3</v>
      </c>
      <c r="E94" s="53">
        <f t="shared" si="4"/>
        <v>11.194444444444443</v>
      </c>
      <c r="F94" s="7">
        <f t="shared" si="5"/>
        <v>33.583333333333329</v>
      </c>
      <c r="G94" s="13">
        <v>8</v>
      </c>
      <c r="H94" s="9">
        <v>12.09</v>
      </c>
      <c r="I94" s="9">
        <f t="shared" si="6"/>
        <v>36.269999999999996</v>
      </c>
      <c r="J94" s="10" t="s">
        <v>29</v>
      </c>
      <c r="K94" s="18">
        <v>9.3699999999999992</v>
      </c>
      <c r="L94" s="18">
        <f t="shared" si="7"/>
        <v>28.11</v>
      </c>
      <c r="N94" s="14"/>
      <c r="O94" s="14"/>
    </row>
    <row r="95" spans="1:15" ht="14.4">
      <c r="A95" s="24">
        <v>79</v>
      </c>
      <c r="B95" s="22" t="s">
        <v>199</v>
      </c>
      <c r="C95" s="27" t="s">
        <v>7</v>
      </c>
      <c r="D95" s="28">
        <v>13</v>
      </c>
      <c r="E95" s="53">
        <f t="shared" si="4"/>
        <v>7.5925925925925917</v>
      </c>
      <c r="F95" s="7">
        <f t="shared" si="5"/>
        <v>98.703703703703695</v>
      </c>
      <c r="G95" s="13">
        <v>8</v>
      </c>
      <c r="H95" s="9">
        <v>8.1999999999999993</v>
      </c>
      <c r="I95" s="9">
        <f t="shared" si="6"/>
        <v>106.6</v>
      </c>
      <c r="J95" s="8" t="s">
        <v>29</v>
      </c>
      <c r="K95" s="18">
        <v>4.32</v>
      </c>
      <c r="L95" s="18">
        <f t="shared" si="7"/>
        <v>56.160000000000004</v>
      </c>
      <c r="N95" s="14"/>
      <c r="O95" s="14"/>
    </row>
    <row r="96" spans="1:15" ht="14.4">
      <c r="A96" s="24">
        <v>80</v>
      </c>
      <c r="B96" s="22" t="s">
        <v>200</v>
      </c>
      <c r="C96" s="27" t="s">
        <v>7</v>
      </c>
      <c r="D96" s="28">
        <v>2</v>
      </c>
      <c r="E96" s="53">
        <f t="shared" si="4"/>
        <v>8</v>
      </c>
      <c r="F96" s="7">
        <f t="shared" si="5"/>
        <v>16</v>
      </c>
      <c r="G96" s="13">
        <v>8</v>
      </c>
      <c r="H96" s="9">
        <v>8.64</v>
      </c>
      <c r="I96" s="9">
        <f t="shared" si="6"/>
        <v>17.28</v>
      </c>
      <c r="J96" s="8" t="s">
        <v>29</v>
      </c>
      <c r="K96" s="18">
        <v>4.29</v>
      </c>
      <c r="L96" s="18">
        <f t="shared" si="7"/>
        <v>8.58</v>
      </c>
      <c r="N96" s="14"/>
      <c r="O96" s="14"/>
    </row>
    <row r="97" spans="1:15" ht="14.4">
      <c r="A97" s="24">
        <v>81</v>
      </c>
      <c r="B97" s="21" t="s">
        <v>90</v>
      </c>
      <c r="C97" s="29" t="s">
        <v>91</v>
      </c>
      <c r="D97" s="30">
        <v>11</v>
      </c>
      <c r="E97" s="53">
        <f t="shared" si="4"/>
        <v>6.0370370370370363</v>
      </c>
      <c r="F97" s="7">
        <f t="shared" si="5"/>
        <v>66.407407407407405</v>
      </c>
      <c r="G97" s="13">
        <v>8</v>
      </c>
      <c r="H97" s="9">
        <v>6.52</v>
      </c>
      <c r="I97" s="9">
        <f t="shared" si="6"/>
        <v>71.72</v>
      </c>
      <c r="J97" s="8" t="s">
        <v>29</v>
      </c>
      <c r="K97" s="18">
        <v>6</v>
      </c>
      <c r="L97" s="18">
        <f t="shared" si="7"/>
        <v>66</v>
      </c>
      <c r="N97" s="14"/>
      <c r="O97" s="14"/>
    </row>
    <row r="98" spans="1:15" ht="14.4">
      <c r="A98" s="24">
        <v>82</v>
      </c>
      <c r="B98" s="22" t="s">
        <v>90</v>
      </c>
      <c r="C98" s="27" t="s">
        <v>2</v>
      </c>
      <c r="D98" s="28">
        <v>12</v>
      </c>
      <c r="E98" s="53">
        <f t="shared" si="4"/>
        <v>11.027777777777777</v>
      </c>
      <c r="F98" s="7">
        <f t="shared" si="5"/>
        <v>132.33333333333331</v>
      </c>
      <c r="G98" s="13">
        <v>8</v>
      </c>
      <c r="H98" s="9">
        <v>11.91</v>
      </c>
      <c r="I98" s="9">
        <f t="shared" si="6"/>
        <v>142.92000000000002</v>
      </c>
      <c r="J98" s="8" t="s">
        <v>29</v>
      </c>
      <c r="K98" s="18">
        <v>8.0299999999999994</v>
      </c>
      <c r="L98" s="18">
        <f t="shared" si="7"/>
        <v>96.359999999999985</v>
      </c>
      <c r="N98" s="14"/>
      <c r="O98" s="14"/>
    </row>
    <row r="99" spans="1:15" ht="14.4">
      <c r="A99" s="24">
        <v>83</v>
      </c>
      <c r="B99" s="21" t="s">
        <v>92</v>
      </c>
      <c r="C99" s="29" t="s">
        <v>7</v>
      </c>
      <c r="D99" s="30">
        <v>30</v>
      </c>
      <c r="E99" s="53">
        <f t="shared" si="4"/>
        <v>7.0277777777777768</v>
      </c>
      <c r="F99" s="7">
        <f t="shared" si="5"/>
        <v>210.83333333333331</v>
      </c>
      <c r="G99" s="13">
        <v>8</v>
      </c>
      <c r="H99" s="9">
        <v>7.59</v>
      </c>
      <c r="I99" s="9">
        <f t="shared" si="6"/>
        <v>227.7</v>
      </c>
      <c r="J99" s="10" t="s">
        <v>29</v>
      </c>
      <c r="K99" s="18">
        <v>5.21</v>
      </c>
      <c r="L99" s="18">
        <f t="shared" si="7"/>
        <v>156.30000000000001</v>
      </c>
      <c r="N99" s="14"/>
      <c r="O99" s="14"/>
    </row>
    <row r="100" spans="1:15" ht="14.4">
      <c r="A100" s="24">
        <v>84</v>
      </c>
      <c r="B100" s="22" t="s">
        <v>201</v>
      </c>
      <c r="C100" s="27" t="s">
        <v>2</v>
      </c>
      <c r="D100" s="28">
        <v>6</v>
      </c>
      <c r="E100" s="53">
        <f t="shared" si="4"/>
        <v>13.74074074074074</v>
      </c>
      <c r="F100" s="7">
        <f t="shared" si="5"/>
        <v>82.444444444444443</v>
      </c>
      <c r="G100" s="13">
        <v>8</v>
      </c>
      <c r="H100" s="9">
        <v>14.84</v>
      </c>
      <c r="I100" s="9">
        <f t="shared" si="6"/>
        <v>89.039999999999992</v>
      </c>
      <c r="J100" s="10" t="s">
        <v>29</v>
      </c>
      <c r="K100" s="18">
        <v>7.11</v>
      </c>
      <c r="L100" s="18">
        <f t="shared" si="7"/>
        <v>42.660000000000004</v>
      </c>
      <c r="N100" s="14"/>
      <c r="O100" s="14"/>
    </row>
    <row r="101" spans="1:15" ht="14.4">
      <c r="A101" s="24">
        <v>85</v>
      </c>
      <c r="B101" s="21" t="s">
        <v>93</v>
      </c>
      <c r="C101" s="29" t="s">
        <v>3</v>
      </c>
      <c r="D101" s="30">
        <v>14</v>
      </c>
      <c r="E101" s="53">
        <f t="shared" si="4"/>
        <v>26.083333333333332</v>
      </c>
      <c r="F101" s="7">
        <f t="shared" si="5"/>
        <v>365.16666666666663</v>
      </c>
      <c r="G101" s="13">
        <v>8</v>
      </c>
      <c r="H101" s="9">
        <v>28.17</v>
      </c>
      <c r="I101" s="9">
        <f t="shared" si="6"/>
        <v>394.38</v>
      </c>
      <c r="J101" s="8" t="s">
        <v>29</v>
      </c>
      <c r="K101" s="18">
        <v>9.18</v>
      </c>
      <c r="L101" s="18">
        <f t="shared" si="7"/>
        <v>128.51999999999998</v>
      </c>
      <c r="N101" s="14"/>
      <c r="O101" s="14"/>
    </row>
    <row r="102" spans="1:15" ht="14.4">
      <c r="A102" s="24">
        <v>86</v>
      </c>
      <c r="B102" s="21" t="s">
        <v>202</v>
      </c>
      <c r="C102" s="29" t="s">
        <v>7</v>
      </c>
      <c r="D102" s="30">
        <v>85</v>
      </c>
      <c r="E102" s="53">
        <f t="shared" si="4"/>
        <v>12.472222222222221</v>
      </c>
      <c r="F102" s="7">
        <f t="shared" si="5"/>
        <v>1060.1388888888889</v>
      </c>
      <c r="G102" s="13">
        <v>8</v>
      </c>
      <c r="H102" s="9">
        <v>13.47</v>
      </c>
      <c r="I102" s="9">
        <f t="shared" si="6"/>
        <v>1144.95</v>
      </c>
      <c r="J102" s="10" t="s">
        <v>29</v>
      </c>
      <c r="K102" s="18">
        <v>6.33</v>
      </c>
      <c r="L102" s="18">
        <f t="shared" si="7"/>
        <v>538.04999999999995</v>
      </c>
      <c r="N102" s="14"/>
      <c r="O102" s="14"/>
    </row>
    <row r="103" spans="1:15" ht="14.4">
      <c r="A103" s="24">
        <v>87</v>
      </c>
      <c r="B103" s="21" t="s">
        <v>96</v>
      </c>
      <c r="C103" s="29" t="s">
        <v>7</v>
      </c>
      <c r="D103" s="30">
        <v>29</v>
      </c>
      <c r="E103" s="53">
        <f t="shared" ref="E103:E132" si="8">SUM(H103/(1+8%))</f>
        <v>34.916666666666664</v>
      </c>
      <c r="F103" s="7">
        <f t="shared" si="5"/>
        <v>1012.5833333333333</v>
      </c>
      <c r="G103" s="13">
        <v>8</v>
      </c>
      <c r="H103" s="9">
        <v>37.71</v>
      </c>
      <c r="I103" s="9">
        <f t="shared" si="6"/>
        <v>1093.5899999999999</v>
      </c>
      <c r="J103" s="8" t="s">
        <v>29</v>
      </c>
      <c r="K103" s="18">
        <v>3.2</v>
      </c>
      <c r="L103" s="18">
        <f t="shared" si="7"/>
        <v>92.800000000000011</v>
      </c>
      <c r="N103" s="14"/>
      <c r="O103" s="14"/>
    </row>
    <row r="104" spans="1:15" ht="14.4">
      <c r="A104" s="24">
        <v>88</v>
      </c>
      <c r="B104" s="21" t="s">
        <v>94</v>
      </c>
      <c r="C104" s="29" t="s">
        <v>95</v>
      </c>
      <c r="D104" s="30">
        <v>465</v>
      </c>
      <c r="E104" s="53">
        <f t="shared" si="8"/>
        <v>13.333333333333332</v>
      </c>
      <c r="F104" s="7">
        <f t="shared" si="5"/>
        <v>6199.9999999999991</v>
      </c>
      <c r="G104" s="13">
        <v>8</v>
      </c>
      <c r="H104" s="9">
        <v>14.4</v>
      </c>
      <c r="I104" s="9">
        <f t="shared" si="6"/>
        <v>6696</v>
      </c>
      <c r="J104" s="8" t="s">
        <v>29</v>
      </c>
      <c r="K104" s="18">
        <v>3.2</v>
      </c>
      <c r="L104" s="18">
        <f t="shared" si="7"/>
        <v>1488</v>
      </c>
      <c r="N104" s="14"/>
      <c r="O104" s="14"/>
    </row>
    <row r="105" spans="1:15" ht="14.4">
      <c r="A105" s="24">
        <v>89</v>
      </c>
      <c r="B105" s="22" t="s">
        <v>203</v>
      </c>
      <c r="C105" s="27" t="s">
        <v>49</v>
      </c>
      <c r="D105" s="28">
        <v>8</v>
      </c>
      <c r="E105" s="53">
        <f t="shared" si="8"/>
        <v>17.833333333333332</v>
      </c>
      <c r="F105" s="7">
        <f t="shared" si="5"/>
        <v>142.66666666666666</v>
      </c>
      <c r="G105" s="13">
        <v>8</v>
      </c>
      <c r="H105" s="9">
        <v>19.260000000000002</v>
      </c>
      <c r="I105" s="9">
        <f t="shared" si="6"/>
        <v>154.08000000000001</v>
      </c>
      <c r="J105" s="8" t="s">
        <v>170</v>
      </c>
      <c r="K105" s="18">
        <v>10.14</v>
      </c>
      <c r="L105" s="18">
        <f t="shared" si="7"/>
        <v>81.12</v>
      </c>
      <c r="N105" s="14"/>
      <c r="O105" s="14"/>
    </row>
    <row r="106" spans="1:15" ht="17.399999999999999" customHeight="1">
      <c r="A106" s="24">
        <v>90</v>
      </c>
      <c r="B106" s="22" t="s">
        <v>204</v>
      </c>
      <c r="C106" s="27" t="s">
        <v>21</v>
      </c>
      <c r="D106" s="28">
        <v>6</v>
      </c>
      <c r="E106" s="53">
        <f t="shared" si="8"/>
        <v>68.851851851851848</v>
      </c>
      <c r="F106" s="7">
        <f t="shared" si="5"/>
        <v>413.11111111111109</v>
      </c>
      <c r="G106" s="13">
        <v>8</v>
      </c>
      <c r="H106" s="9">
        <v>74.36</v>
      </c>
      <c r="I106" s="9">
        <f t="shared" si="6"/>
        <v>446.15999999999997</v>
      </c>
      <c r="J106" s="8" t="s">
        <v>29</v>
      </c>
      <c r="K106" s="18">
        <v>19.59</v>
      </c>
      <c r="L106" s="18">
        <f t="shared" si="7"/>
        <v>117.53999999999999</v>
      </c>
      <c r="N106" s="14"/>
      <c r="O106" s="14"/>
    </row>
    <row r="107" spans="1:15" ht="14.4">
      <c r="A107" s="24">
        <v>91</v>
      </c>
      <c r="B107" s="22" t="s">
        <v>205</v>
      </c>
      <c r="C107" s="27" t="s">
        <v>23</v>
      </c>
      <c r="D107" s="28">
        <v>5</v>
      </c>
      <c r="E107" s="53">
        <f t="shared" si="8"/>
        <v>21.305555555555557</v>
      </c>
      <c r="F107" s="7">
        <f t="shared" si="5"/>
        <v>106.52777777777779</v>
      </c>
      <c r="G107" s="13">
        <v>8</v>
      </c>
      <c r="H107" s="9">
        <v>23.01</v>
      </c>
      <c r="I107" s="9">
        <f t="shared" si="6"/>
        <v>115.05000000000001</v>
      </c>
      <c r="J107" s="8" t="s">
        <v>29</v>
      </c>
      <c r="K107" s="18">
        <v>5.73</v>
      </c>
      <c r="L107" s="18">
        <f t="shared" si="7"/>
        <v>28.650000000000002</v>
      </c>
      <c r="N107" s="14"/>
      <c r="O107" s="14"/>
    </row>
    <row r="108" spans="1:15" ht="14.4">
      <c r="A108" s="24">
        <v>92</v>
      </c>
      <c r="B108" s="21" t="s">
        <v>97</v>
      </c>
      <c r="C108" s="29" t="s">
        <v>23</v>
      </c>
      <c r="D108" s="30">
        <v>24</v>
      </c>
      <c r="E108" s="53">
        <f t="shared" si="8"/>
        <v>11.222222222222221</v>
      </c>
      <c r="F108" s="7">
        <f t="shared" si="5"/>
        <v>269.33333333333331</v>
      </c>
      <c r="G108" s="13">
        <v>8</v>
      </c>
      <c r="H108" s="9">
        <v>12.12</v>
      </c>
      <c r="I108" s="9">
        <f t="shared" si="6"/>
        <v>290.88</v>
      </c>
      <c r="J108" s="8" t="s">
        <v>29</v>
      </c>
      <c r="K108" s="18">
        <v>4.3899999999999997</v>
      </c>
      <c r="L108" s="18">
        <f t="shared" si="7"/>
        <v>105.35999999999999</v>
      </c>
      <c r="N108" s="14"/>
      <c r="O108" s="14"/>
    </row>
    <row r="109" spans="1:15" ht="14.4">
      <c r="A109" s="24">
        <v>93</v>
      </c>
      <c r="B109" s="21" t="s">
        <v>98</v>
      </c>
      <c r="C109" s="29" t="s">
        <v>3</v>
      </c>
      <c r="D109" s="30">
        <v>30</v>
      </c>
      <c r="E109" s="53">
        <f t="shared" si="8"/>
        <v>6.4537037037037033</v>
      </c>
      <c r="F109" s="7">
        <f t="shared" si="5"/>
        <v>193.61111111111109</v>
      </c>
      <c r="G109" s="13">
        <v>8</v>
      </c>
      <c r="H109" s="9">
        <v>6.97</v>
      </c>
      <c r="I109" s="9">
        <f t="shared" si="6"/>
        <v>209.1</v>
      </c>
      <c r="J109" s="8" t="s">
        <v>29</v>
      </c>
      <c r="K109" s="18">
        <v>3.91</v>
      </c>
      <c r="L109" s="18">
        <f t="shared" si="7"/>
        <v>117.30000000000001</v>
      </c>
      <c r="N109" s="14"/>
      <c r="O109" s="14"/>
    </row>
    <row r="110" spans="1:15" ht="14.4">
      <c r="A110" s="24">
        <v>94</v>
      </c>
      <c r="B110" s="21" t="s">
        <v>206</v>
      </c>
      <c r="C110" s="29" t="s">
        <v>3</v>
      </c>
      <c r="D110" s="30">
        <v>8</v>
      </c>
      <c r="E110" s="53">
        <f t="shared" si="8"/>
        <v>4.9259259259259256</v>
      </c>
      <c r="F110" s="7">
        <f t="shared" si="5"/>
        <v>39.407407407407405</v>
      </c>
      <c r="G110" s="13">
        <v>8</v>
      </c>
      <c r="H110" s="9">
        <v>5.32</v>
      </c>
      <c r="I110" s="9">
        <f t="shared" si="6"/>
        <v>42.56</v>
      </c>
      <c r="J110" s="10" t="s">
        <v>176</v>
      </c>
      <c r="K110" s="18">
        <v>2.73</v>
      </c>
      <c r="L110" s="18">
        <f t="shared" si="7"/>
        <v>21.84</v>
      </c>
      <c r="N110" s="14"/>
      <c r="O110" s="14"/>
    </row>
    <row r="111" spans="1:15" ht="14.4">
      <c r="A111" s="24">
        <v>95</v>
      </c>
      <c r="B111" s="21" t="s">
        <v>99</v>
      </c>
      <c r="C111" s="29" t="s">
        <v>3</v>
      </c>
      <c r="D111" s="30">
        <v>78</v>
      </c>
      <c r="E111" s="53">
        <f t="shared" si="8"/>
        <v>5.9629629629629628</v>
      </c>
      <c r="F111" s="7">
        <f t="shared" si="5"/>
        <v>465.11111111111109</v>
      </c>
      <c r="G111" s="13">
        <v>8</v>
      </c>
      <c r="H111" s="9">
        <v>6.44</v>
      </c>
      <c r="I111" s="9">
        <f t="shared" si="6"/>
        <v>502.32000000000005</v>
      </c>
      <c r="J111" s="10" t="s">
        <v>29</v>
      </c>
      <c r="K111" s="18">
        <v>3.2</v>
      </c>
      <c r="L111" s="18">
        <f t="shared" si="7"/>
        <v>249.60000000000002</v>
      </c>
      <c r="N111" s="14"/>
      <c r="O111" s="14"/>
    </row>
    <row r="112" spans="1:15" ht="14.4">
      <c r="A112" s="24">
        <v>96</v>
      </c>
      <c r="B112" s="21" t="s">
        <v>207</v>
      </c>
      <c r="C112" s="29" t="s">
        <v>100</v>
      </c>
      <c r="D112" s="30">
        <v>24</v>
      </c>
      <c r="E112" s="53">
        <f t="shared" si="8"/>
        <v>91.601851851851848</v>
      </c>
      <c r="F112" s="7">
        <f t="shared" si="5"/>
        <v>2198.4444444444443</v>
      </c>
      <c r="G112" s="13">
        <v>8</v>
      </c>
      <c r="H112" s="9">
        <v>98.93</v>
      </c>
      <c r="I112" s="9">
        <f t="shared" si="6"/>
        <v>2374.3200000000002</v>
      </c>
      <c r="J112" s="10" t="s">
        <v>29</v>
      </c>
      <c r="K112" s="18">
        <v>7.05</v>
      </c>
      <c r="L112" s="18">
        <f t="shared" si="7"/>
        <v>169.2</v>
      </c>
      <c r="N112" s="14"/>
      <c r="O112" s="14"/>
    </row>
    <row r="113" spans="1:15" ht="14.4">
      <c r="A113" s="24">
        <v>97</v>
      </c>
      <c r="B113" s="21" t="s">
        <v>208</v>
      </c>
      <c r="C113" s="29" t="s">
        <v>209</v>
      </c>
      <c r="D113" s="30">
        <v>5</v>
      </c>
      <c r="E113" s="53">
        <f t="shared" si="8"/>
        <v>94.916666666666671</v>
      </c>
      <c r="F113" s="7">
        <f t="shared" si="5"/>
        <v>474.58333333333337</v>
      </c>
      <c r="G113" s="13">
        <v>8</v>
      </c>
      <c r="H113" s="9">
        <v>102.51</v>
      </c>
      <c r="I113" s="9">
        <f t="shared" si="6"/>
        <v>512.55000000000007</v>
      </c>
      <c r="J113" s="8" t="s">
        <v>29</v>
      </c>
      <c r="K113" s="18">
        <v>10.63</v>
      </c>
      <c r="L113" s="18">
        <f t="shared" si="7"/>
        <v>53.150000000000006</v>
      </c>
      <c r="N113" s="14"/>
      <c r="O113" s="14"/>
    </row>
    <row r="114" spans="1:15" ht="14.4">
      <c r="A114" s="24">
        <v>98</v>
      </c>
      <c r="B114" s="21" t="s">
        <v>210</v>
      </c>
      <c r="C114" s="29" t="s">
        <v>100</v>
      </c>
      <c r="D114" s="30">
        <v>4</v>
      </c>
      <c r="E114" s="53">
        <f t="shared" si="8"/>
        <v>94.916666666666671</v>
      </c>
      <c r="F114" s="7">
        <f t="shared" si="5"/>
        <v>379.66666666666669</v>
      </c>
      <c r="G114" s="13">
        <v>8</v>
      </c>
      <c r="H114" s="9">
        <v>102.51</v>
      </c>
      <c r="I114" s="9">
        <f>D114*H114</f>
        <v>410.04</v>
      </c>
      <c r="J114" s="8" t="s">
        <v>29</v>
      </c>
      <c r="K114" s="18">
        <v>10.63</v>
      </c>
      <c r="L114" s="18">
        <f t="shared" si="7"/>
        <v>42.52</v>
      </c>
      <c r="N114" s="14"/>
      <c r="O114" s="14"/>
    </row>
    <row r="115" spans="1:15" ht="14.4">
      <c r="A115" s="24">
        <v>99</v>
      </c>
      <c r="B115" s="21" t="s">
        <v>101</v>
      </c>
      <c r="C115" s="29" t="s">
        <v>3</v>
      </c>
      <c r="D115" s="30">
        <v>10</v>
      </c>
      <c r="E115" s="53">
        <f t="shared" si="8"/>
        <v>4.9259259259259256</v>
      </c>
      <c r="F115" s="7">
        <f t="shared" si="5"/>
        <v>49.259259259259252</v>
      </c>
      <c r="G115" s="13">
        <v>8</v>
      </c>
      <c r="H115" s="9">
        <v>5.32</v>
      </c>
      <c r="I115" s="9">
        <f t="shared" si="6"/>
        <v>53.2</v>
      </c>
      <c r="J115" s="10" t="s">
        <v>29</v>
      </c>
      <c r="K115" s="18">
        <v>4.4000000000000004</v>
      </c>
      <c r="L115" s="18">
        <f t="shared" si="7"/>
        <v>44</v>
      </c>
      <c r="N115" s="14"/>
      <c r="O115" s="14"/>
    </row>
    <row r="116" spans="1:15" ht="14.4">
      <c r="A116" s="24">
        <v>100</v>
      </c>
      <c r="B116" s="21" t="s">
        <v>102</v>
      </c>
      <c r="C116" s="29" t="s">
        <v>3</v>
      </c>
      <c r="D116" s="30">
        <v>19</v>
      </c>
      <c r="E116" s="53">
        <f t="shared" si="8"/>
        <v>9.8240740740740726</v>
      </c>
      <c r="F116" s="7">
        <f t="shared" si="5"/>
        <v>186.65740740740739</v>
      </c>
      <c r="G116" s="13">
        <v>8</v>
      </c>
      <c r="H116" s="9">
        <v>10.61</v>
      </c>
      <c r="I116" s="9">
        <f t="shared" si="6"/>
        <v>201.58999999999997</v>
      </c>
      <c r="J116" s="8" t="s">
        <v>29</v>
      </c>
      <c r="K116" s="18">
        <v>5.83</v>
      </c>
      <c r="L116" s="18">
        <f t="shared" si="7"/>
        <v>110.77</v>
      </c>
      <c r="N116" s="14"/>
      <c r="O116" s="14"/>
    </row>
    <row r="117" spans="1:15" ht="14.4">
      <c r="A117" s="24">
        <v>101</v>
      </c>
      <c r="B117" s="21" t="s">
        <v>211</v>
      </c>
      <c r="C117" s="29" t="s">
        <v>14</v>
      </c>
      <c r="D117" s="30">
        <v>4</v>
      </c>
      <c r="E117" s="53">
        <f t="shared" si="8"/>
        <v>59.555555555555543</v>
      </c>
      <c r="F117" s="7">
        <f t="shared" si="5"/>
        <v>238.22222222222217</v>
      </c>
      <c r="G117" s="13">
        <v>8</v>
      </c>
      <c r="H117" s="9">
        <v>64.319999999999993</v>
      </c>
      <c r="I117" s="9">
        <f t="shared" si="6"/>
        <v>257.27999999999997</v>
      </c>
      <c r="J117" s="8" t="s">
        <v>29</v>
      </c>
      <c r="K117" s="18">
        <v>3.2</v>
      </c>
      <c r="L117" s="18">
        <f t="shared" si="7"/>
        <v>12.8</v>
      </c>
      <c r="N117" s="14"/>
      <c r="O117" s="14"/>
    </row>
    <row r="118" spans="1:15" ht="14.4">
      <c r="A118" s="24">
        <v>102</v>
      </c>
      <c r="B118" s="21" t="s">
        <v>212</v>
      </c>
      <c r="C118" s="29" t="s">
        <v>3</v>
      </c>
      <c r="D118" s="30">
        <v>72</v>
      </c>
      <c r="E118" s="53">
        <f t="shared" si="8"/>
        <v>7.6018518518518521</v>
      </c>
      <c r="F118" s="7">
        <f t="shared" si="5"/>
        <v>547.33333333333337</v>
      </c>
      <c r="G118" s="13">
        <v>8</v>
      </c>
      <c r="H118" s="9">
        <v>8.2100000000000009</v>
      </c>
      <c r="I118" s="9">
        <f t="shared" si="6"/>
        <v>591.12000000000012</v>
      </c>
      <c r="J118" s="8" t="s">
        <v>29</v>
      </c>
      <c r="K118" s="18">
        <v>4.05</v>
      </c>
      <c r="L118" s="18">
        <f t="shared" si="7"/>
        <v>291.59999999999997</v>
      </c>
      <c r="N118" s="14"/>
      <c r="O118" s="14"/>
    </row>
    <row r="119" spans="1:15" ht="14.4">
      <c r="A119" s="24">
        <v>103</v>
      </c>
      <c r="B119" s="21" t="s">
        <v>103</v>
      </c>
      <c r="C119" s="29" t="s">
        <v>5</v>
      </c>
      <c r="D119" s="30">
        <v>19</v>
      </c>
      <c r="E119" s="53">
        <f t="shared" si="8"/>
        <v>34.185185185185183</v>
      </c>
      <c r="F119" s="7">
        <f t="shared" si="5"/>
        <v>649.51851851851848</v>
      </c>
      <c r="G119" s="13">
        <v>8</v>
      </c>
      <c r="H119" s="9">
        <v>36.92</v>
      </c>
      <c r="I119" s="9">
        <f t="shared" si="6"/>
        <v>701.48</v>
      </c>
      <c r="J119" s="10" t="s">
        <v>29</v>
      </c>
      <c r="K119" s="18">
        <v>25.4</v>
      </c>
      <c r="L119" s="18">
        <f t="shared" si="7"/>
        <v>482.59999999999997</v>
      </c>
      <c r="N119" s="14"/>
      <c r="O119" s="14"/>
    </row>
    <row r="120" spans="1:15" ht="14.4">
      <c r="A120" s="24">
        <v>104</v>
      </c>
      <c r="B120" s="21" t="s">
        <v>104</v>
      </c>
      <c r="C120" s="29" t="s">
        <v>5</v>
      </c>
      <c r="D120" s="30">
        <v>21</v>
      </c>
      <c r="E120" s="53">
        <f t="shared" si="8"/>
        <v>17.25925925925926</v>
      </c>
      <c r="F120" s="7">
        <f t="shared" si="5"/>
        <v>362.44444444444446</v>
      </c>
      <c r="G120" s="13">
        <v>8</v>
      </c>
      <c r="H120" s="9">
        <v>18.64</v>
      </c>
      <c r="I120" s="9">
        <f t="shared" si="6"/>
        <v>391.44</v>
      </c>
      <c r="J120" s="8" t="s">
        <v>29</v>
      </c>
      <c r="K120" s="18">
        <v>14.48</v>
      </c>
      <c r="L120" s="18">
        <f t="shared" si="7"/>
        <v>304.08</v>
      </c>
      <c r="N120" s="14"/>
      <c r="O120" s="14"/>
    </row>
    <row r="121" spans="1:15" ht="14.4">
      <c r="A121" s="24">
        <v>105</v>
      </c>
      <c r="B121" s="21" t="s">
        <v>213</v>
      </c>
      <c r="C121" s="29" t="s">
        <v>15</v>
      </c>
      <c r="D121" s="30">
        <v>74</v>
      </c>
      <c r="E121" s="53">
        <f t="shared" si="8"/>
        <v>6.7129629629629628</v>
      </c>
      <c r="F121" s="7">
        <f t="shared" si="5"/>
        <v>496.75925925925924</v>
      </c>
      <c r="G121" s="13">
        <v>8</v>
      </c>
      <c r="H121" s="9">
        <v>7.25</v>
      </c>
      <c r="I121" s="9">
        <f t="shared" si="6"/>
        <v>536.5</v>
      </c>
      <c r="J121" s="8" t="s">
        <v>170</v>
      </c>
      <c r="K121" s="18">
        <v>2.5499999999999998</v>
      </c>
      <c r="L121" s="18">
        <f t="shared" si="7"/>
        <v>188.7</v>
      </c>
      <c r="N121" s="14"/>
      <c r="O121" s="14"/>
    </row>
    <row r="122" spans="1:15" ht="14.4">
      <c r="A122" s="24">
        <v>106</v>
      </c>
      <c r="B122" s="21" t="s">
        <v>106</v>
      </c>
      <c r="C122" s="29" t="s">
        <v>13</v>
      </c>
      <c r="D122" s="30">
        <v>280</v>
      </c>
      <c r="E122" s="53">
        <f t="shared" si="8"/>
        <v>5.1111111111111107</v>
      </c>
      <c r="F122" s="7">
        <f t="shared" si="5"/>
        <v>1431.1111111111111</v>
      </c>
      <c r="G122" s="13">
        <v>8</v>
      </c>
      <c r="H122" s="9">
        <v>5.52</v>
      </c>
      <c r="I122" s="9">
        <f t="shared" si="6"/>
        <v>1545.6</v>
      </c>
      <c r="J122" s="8" t="s">
        <v>170</v>
      </c>
      <c r="K122" s="18">
        <v>2.83</v>
      </c>
      <c r="L122" s="18">
        <f t="shared" si="7"/>
        <v>792.4</v>
      </c>
      <c r="N122" s="14"/>
      <c r="O122" s="14"/>
    </row>
    <row r="123" spans="1:15" ht="14.4">
      <c r="A123" s="24">
        <v>107</v>
      </c>
      <c r="B123" s="21" t="s">
        <v>107</v>
      </c>
      <c r="C123" s="29" t="s">
        <v>3</v>
      </c>
      <c r="D123" s="30">
        <v>531</v>
      </c>
      <c r="E123" s="53">
        <f t="shared" si="8"/>
        <v>13.351851851851851</v>
      </c>
      <c r="F123" s="7">
        <f t="shared" si="5"/>
        <v>7089.833333333333</v>
      </c>
      <c r="G123" s="13">
        <v>8</v>
      </c>
      <c r="H123" s="9">
        <v>14.42</v>
      </c>
      <c r="I123" s="9">
        <f t="shared" si="6"/>
        <v>7657.0199999999995</v>
      </c>
      <c r="J123" s="8" t="s">
        <v>170</v>
      </c>
      <c r="K123" s="18">
        <v>4.33</v>
      </c>
      <c r="L123" s="18">
        <f t="shared" si="7"/>
        <v>2299.23</v>
      </c>
      <c r="N123" s="14"/>
      <c r="O123" s="14"/>
    </row>
    <row r="124" spans="1:15" ht="14.4">
      <c r="A124" s="24">
        <v>108</v>
      </c>
      <c r="B124" s="21" t="s">
        <v>108</v>
      </c>
      <c r="C124" s="29" t="s">
        <v>109</v>
      </c>
      <c r="D124" s="30">
        <v>32</v>
      </c>
      <c r="E124" s="53">
        <f t="shared" si="8"/>
        <v>5.3888888888888884</v>
      </c>
      <c r="F124" s="7">
        <f t="shared" si="5"/>
        <v>172.44444444444443</v>
      </c>
      <c r="G124" s="13">
        <v>8</v>
      </c>
      <c r="H124" s="9">
        <v>5.82</v>
      </c>
      <c r="I124" s="9">
        <f t="shared" si="6"/>
        <v>186.24</v>
      </c>
      <c r="J124" s="8" t="s">
        <v>170</v>
      </c>
      <c r="K124" s="18">
        <v>2.66</v>
      </c>
      <c r="L124" s="18">
        <f t="shared" si="7"/>
        <v>85.12</v>
      </c>
      <c r="N124" s="14"/>
      <c r="O124" s="14"/>
    </row>
    <row r="125" spans="1:15" ht="14.4">
      <c r="A125" s="24">
        <v>109</v>
      </c>
      <c r="B125" s="21" t="s">
        <v>110</v>
      </c>
      <c r="C125" s="29" t="s">
        <v>6</v>
      </c>
      <c r="D125" s="30">
        <v>26</v>
      </c>
      <c r="E125" s="53">
        <f t="shared" si="8"/>
        <v>15.777777777777777</v>
      </c>
      <c r="F125" s="7">
        <f t="shared" ref="F125:F176" si="9">E125*D125</f>
        <v>410.22222222222217</v>
      </c>
      <c r="G125" s="13">
        <v>8</v>
      </c>
      <c r="H125" s="9">
        <v>17.04</v>
      </c>
      <c r="I125" s="9">
        <f t="shared" ref="I125:I176" si="10">D125*H125</f>
        <v>443.03999999999996</v>
      </c>
      <c r="J125" s="8" t="s">
        <v>176</v>
      </c>
      <c r="K125" s="18">
        <v>10.41</v>
      </c>
      <c r="L125" s="18">
        <f t="shared" ref="L125:L176" si="11">K125*D125</f>
        <v>270.66000000000003</v>
      </c>
      <c r="N125" s="14"/>
      <c r="O125" s="14"/>
    </row>
    <row r="126" spans="1:15" ht="14.4">
      <c r="A126" s="24">
        <v>110</v>
      </c>
      <c r="B126" s="21" t="s">
        <v>214</v>
      </c>
      <c r="C126" s="29" t="s">
        <v>3</v>
      </c>
      <c r="D126" s="55">
        <v>6</v>
      </c>
      <c r="E126" s="53">
        <f t="shared" si="8"/>
        <v>25.74074074074074</v>
      </c>
      <c r="F126" s="7">
        <f t="shared" si="9"/>
        <v>154.44444444444446</v>
      </c>
      <c r="G126" s="13">
        <v>8</v>
      </c>
      <c r="H126" s="9">
        <v>27.8</v>
      </c>
      <c r="I126" s="9">
        <f t="shared" si="10"/>
        <v>166.8</v>
      </c>
      <c r="J126" s="10" t="s">
        <v>29</v>
      </c>
      <c r="K126" s="18">
        <v>8.81</v>
      </c>
      <c r="L126" s="18">
        <f t="shared" si="11"/>
        <v>52.86</v>
      </c>
      <c r="N126" s="14"/>
      <c r="O126" s="14"/>
    </row>
    <row r="127" spans="1:15" ht="14.4">
      <c r="A127" s="24">
        <v>111</v>
      </c>
      <c r="B127" s="22" t="s">
        <v>215</v>
      </c>
      <c r="C127" s="27" t="s">
        <v>3</v>
      </c>
      <c r="D127" s="28">
        <v>26</v>
      </c>
      <c r="E127" s="53">
        <f t="shared" si="8"/>
        <v>7.7962962962962958</v>
      </c>
      <c r="F127" s="7">
        <f t="shared" si="9"/>
        <v>202.7037037037037</v>
      </c>
      <c r="G127" s="13">
        <v>8</v>
      </c>
      <c r="H127" s="9">
        <v>8.42</v>
      </c>
      <c r="I127" s="9">
        <f t="shared" si="10"/>
        <v>218.92</v>
      </c>
      <c r="J127" s="8" t="s">
        <v>170</v>
      </c>
      <c r="K127" s="18">
        <v>3.27</v>
      </c>
      <c r="L127" s="18">
        <f t="shared" si="11"/>
        <v>85.02</v>
      </c>
      <c r="N127" s="14"/>
      <c r="O127" s="14"/>
    </row>
    <row r="128" spans="1:15" ht="14.4">
      <c r="A128" s="24">
        <v>112</v>
      </c>
      <c r="B128" s="21" t="s">
        <v>216</v>
      </c>
      <c r="C128" s="29" t="s">
        <v>34</v>
      </c>
      <c r="D128" s="30">
        <v>4</v>
      </c>
      <c r="E128" s="53">
        <f t="shared" si="8"/>
        <v>91.694444444444443</v>
      </c>
      <c r="F128" s="7">
        <f t="shared" si="9"/>
        <v>366.77777777777777</v>
      </c>
      <c r="G128" s="13">
        <v>8</v>
      </c>
      <c r="H128" s="9">
        <v>99.03</v>
      </c>
      <c r="I128" s="9">
        <f t="shared" si="10"/>
        <v>396.12</v>
      </c>
      <c r="J128" s="8" t="s">
        <v>29</v>
      </c>
      <c r="K128" s="18">
        <v>7.15</v>
      </c>
      <c r="L128" s="18">
        <f t="shared" si="11"/>
        <v>28.6</v>
      </c>
      <c r="N128" s="14"/>
      <c r="O128" s="14"/>
    </row>
    <row r="129" spans="1:15" ht="14.4">
      <c r="A129" s="24">
        <v>113</v>
      </c>
      <c r="B129" s="21" t="s">
        <v>217</v>
      </c>
      <c r="C129" s="29" t="s">
        <v>34</v>
      </c>
      <c r="D129" s="30">
        <v>16</v>
      </c>
      <c r="E129" s="53">
        <f t="shared" si="8"/>
        <v>88.009259259259252</v>
      </c>
      <c r="F129" s="7">
        <f t="shared" si="9"/>
        <v>1408.148148148148</v>
      </c>
      <c r="G129" s="13">
        <v>8</v>
      </c>
      <c r="H129" s="9">
        <v>95.05</v>
      </c>
      <c r="I129" s="9">
        <f t="shared" si="10"/>
        <v>1520.8</v>
      </c>
      <c r="J129" s="10" t="s">
        <v>29</v>
      </c>
      <c r="K129" s="18">
        <v>4</v>
      </c>
      <c r="L129" s="18">
        <f t="shared" si="11"/>
        <v>64</v>
      </c>
      <c r="N129" s="14"/>
      <c r="O129" s="14"/>
    </row>
    <row r="130" spans="1:15" ht="14.4">
      <c r="A130" s="24">
        <v>114</v>
      </c>
      <c r="B130" s="21" t="s">
        <v>218</v>
      </c>
      <c r="C130" s="29" t="s">
        <v>34</v>
      </c>
      <c r="D130" s="30">
        <v>3</v>
      </c>
      <c r="E130" s="53">
        <f t="shared" si="8"/>
        <v>88.009259259259252</v>
      </c>
      <c r="F130" s="7">
        <f t="shared" si="9"/>
        <v>264.02777777777777</v>
      </c>
      <c r="G130" s="13">
        <v>8</v>
      </c>
      <c r="H130" s="9">
        <v>95.05</v>
      </c>
      <c r="I130" s="9">
        <f t="shared" si="10"/>
        <v>285.14999999999998</v>
      </c>
      <c r="J130" s="10" t="s">
        <v>29</v>
      </c>
      <c r="K130" s="18">
        <v>4</v>
      </c>
      <c r="L130" s="18">
        <f t="shared" si="11"/>
        <v>12</v>
      </c>
      <c r="N130" s="14"/>
      <c r="O130" s="14"/>
    </row>
    <row r="131" spans="1:15" ht="14.4">
      <c r="A131" s="24">
        <v>115</v>
      </c>
      <c r="B131" s="21" t="s">
        <v>11</v>
      </c>
      <c r="C131" s="29" t="s">
        <v>6</v>
      </c>
      <c r="D131" s="30">
        <v>81</v>
      </c>
      <c r="E131" s="53">
        <f t="shared" si="8"/>
        <v>9.1203703703703702</v>
      </c>
      <c r="F131" s="7">
        <f t="shared" si="9"/>
        <v>738.75</v>
      </c>
      <c r="G131" s="13">
        <v>8</v>
      </c>
      <c r="H131" s="9">
        <v>9.85</v>
      </c>
      <c r="I131" s="9">
        <f t="shared" si="10"/>
        <v>797.85</v>
      </c>
      <c r="J131" s="10" t="s">
        <v>176</v>
      </c>
      <c r="K131" s="18">
        <v>6.54</v>
      </c>
      <c r="L131" s="18">
        <f t="shared" si="11"/>
        <v>529.74</v>
      </c>
      <c r="N131" s="14"/>
      <c r="O131" s="14"/>
    </row>
    <row r="132" spans="1:15" ht="14.4">
      <c r="A132" s="24">
        <v>116</v>
      </c>
      <c r="B132" s="21" t="s">
        <v>219</v>
      </c>
      <c r="C132" s="29" t="s">
        <v>5</v>
      </c>
      <c r="D132" s="30">
        <v>59</v>
      </c>
      <c r="E132" s="53">
        <f t="shared" si="8"/>
        <v>7.648148148148147</v>
      </c>
      <c r="F132" s="7">
        <f t="shared" si="9"/>
        <v>451.24074074074065</v>
      </c>
      <c r="G132" s="13">
        <v>8</v>
      </c>
      <c r="H132" s="9">
        <v>8.26</v>
      </c>
      <c r="I132" s="9">
        <f t="shared" si="10"/>
        <v>487.34</v>
      </c>
      <c r="J132" s="8" t="s">
        <v>29</v>
      </c>
      <c r="K132" s="18">
        <v>3.2</v>
      </c>
      <c r="L132" s="18">
        <f t="shared" si="11"/>
        <v>188.8</v>
      </c>
      <c r="N132" s="14"/>
      <c r="O132" s="14"/>
    </row>
    <row r="133" spans="1:15" ht="14.4">
      <c r="A133" s="24">
        <v>117</v>
      </c>
      <c r="B133" s="21" t="s">
        <v>111</v>
      </c>
      <c r="C133" s="29" t="s">
        <v>3</v>
      </c>
      <c r="D133" s="30">
        <v>5</v>
      </c>
      <c r="E133" s="53">
        <f t="shared" ref="E133:E179" si="12">SUM(H133/(1+8%))</f>
        <v>7.4907407407407405</v>
      </c>
      <c r="F133" s="7">
        <f t="shared" si="9"/>
        <v>37.453703703703702</v>
      </c>
      <c r="G133" s="13">
        <v>8</v>
      </c>
      <c r="H133" s="9">
        <v>8.09</v>
      </c>
      <c r="I133" s="9">
        <f t="shared" si="10"/>
        <v>40.450000000000003</v>
      </c>
      <c r="J133" s="8" t="s">
        <v>29</v>
      </c>
      <c r="K133" s="18">
        <v>5.6</v>
      </c>
      <c r="L133" s="18">
        <f t="shared" si="11"/>
        <v>28</v>
      </c>
      <c r="N133" s="14"/>
      <c r="O133" s="14"/>
    </row>
    <row r="134" spans="1:15" ht="14.4">
      <c r="A134" s="24">
        <v>118</v>
      </c>
      <c r="B134" s="21" t="s">
        <v>112</v>
      </c>
      <c r="C134" s="29" t="s">
        <v>5</v>
      </c>
      <c r="D134" s="30">
        <v>56</v>
      </c>
      <c r="E134" s="53">
        <f t="shared" si="12"/>
        <v>123.73148148148147</v>
      </c>
      <c r="F134" s="7">
        <f t="shared" si="9"/>
        <v>6928.9629629629617</v>
      </c>
      <c r="G134" s="13">
        <v>8</v>
      </c>
      <c r="H134" s="9">
        <v>133.63</v>
      </c>
      <c r="I134" s="9">
        <f t="shared" si="10"/>
        <v>7483.28</v>
      </c>
      <c r="J134" s="8" t="s">
        <v>29</v>
      </c>
      <c r="K134" s="18">
        <v>4.8</v>
      </c>
      <c r="L134" s="18">
        <f t="shared" si="11"/>
        <v>268.8</v>
      </c>
      <c r="N134" s="14"/>
      <c r="O134" s="14"/>
    </row>
    <row r="135" spans="1:15" ht="14.4">
      <c r="A135" s="24">
        <v>119</v>
      </c>
      <c r="B135" s="22" t="s">
        <v>220</v>
      </c>
      <c r="C135" s="27" t="s">
        <v>221</v>
      </c>
      <c r="D135" s="28">
        <v>3</v>
      </c>
      <c r="E135" s="53">
        <f t="shared" si="12"/>
        <v>64.277777777777771</v>
      </c>
      <c r="F135" s="7">
        <f t="shared" si="9"/>
        <v>192.83333333333331</v>
      </c>
      <c r="G135" s="13">
        <v>8</v>
      </c>
      <c r="H135" s="9">
        <v>69.42</v>
      </c>
      <c r="I135" s="9">
        <f t="shared" si="10"/>
        <v>208.26</v>
      </c>
      <c r="J135" s="8" t="s">
        <v>29</v>
      </c>
      <c r="K135" s="18">
        <v>6.32</v>
      </c>
      <c r="L135" s="18">
        <f t="shared" si="11"/>
        <v>18.96</v>
      </c>
      <c r="N135" s="14"/>
      <c r="O135" s="14"/>
    </row>
    <row r="136" spans="1:15" ht="14.4">
      <c r="A136" s="24">
        <v>120</v>
      </c>
      <c r="B136" s="21" t="s">
        <v>222</v>
      </c>
      <c r="C136" s="29" t="s">
        <v>2</v>
      </c>
      <c r="D136" s="30">
        <v>29</v>
      </c>
      <c r="E136" s="53">
        <f t="shared" si="12"/>
        <v>72.296296296296291</v>
      </c>
      <c r="F136" s="7">
        <f t="shared" si="9"/>
        <v>2096.5925925925926</v>
      </c>
      <c r="G136" s="13">
        <v>8</v>
      </c>
      <c r="H136" s="9">
        <v>78.08</v>
      </c>
      <c r="I136" s="9">
        <f t="shared" si="10"/>
        <v>2264.3200000000002</v>
      </c>
      <c r="J136" s="10" t="s">
        <v>29</v>
      </c>
      <c r="K136" s="18">
        <v>5.39</v>
      </c>
      <c r="L136" s="18">
        <f t="shared" si="11"/>
        <v>156.31</v>
      </c>
      <c r="N136" s="14"/>
      <c r="O136" s="14"/>
    </row>
    <row r="137" spans="1:15" ht="14.4">
      <c r="A137" s="24">
        <v>121</v>
      </c>
      <c r="B137" s="22" t="s">
        <v>223</v>
      </c>
      <c r="C137" s="27" t="s">
        <v>2</v>
      </c>
      <c r="D137" s="28">
        <v>76</v>
      </c>
      <c r="E137" s="53">
        <f t="shared" si="12"/>
        <v>137.84259259259258</v>
      </c>
      <c r="F137" s="7">
        <f t="shared" si="9"/>
        <v>10476.037037037036</v>
      </c>
      <c r="G137" s="13">
        <v>8</v>
      </c>
      <c r="H137" s="9">
        <v>148.87</v>
      </c>
      <c r="I137" s="9">
        <f t="shared" si="10"/>
        <v>11314.12</v>
      </c>
      <c r="J137" s="8" t="s">
        <v>29</v>
      </c>
      <c r="K137" s="18">
        <v>5.33</v>
      </c>
      <c r="L137" s="18">
        <f t="shared" si="11"/>
        <v>405.08</v>
      </c>
      <c r="N137" s="14"/>
      <c r="O137" s="14"/>
    </row>
    <row r="138" spans="1:15" ht="14.4">
      <c r="A138" s="24">
        <v>122</v>
      </c>
      <c r="B138" s="21" t="s">
        <v>78</v>
      </c>
      <c r="C138" s="29" t="s">
        <v>3</v>
      </c>
      <c r="D138" s="30">
        <v>9</v>
      </c>
      <c r="E138" s="53">
        <f t="shared" si="12"/>
        <v>44.222222222222214</v>
      </c>
      <c r="F138" s="7">
        <f t="shared" si="9"/>
        <v>397.99999999999994</v>
      </c>
      <c r="G138" s="13">
        <v>8</v>
      </c>
      <c r="H138" s="9">
        <v>47.76</v>
      </c>
      <c r="I138" s="9">
        <f t="shared" si="10"/>
        <v>429.84</v>
      </c>
      <c r="J138" s="10" t="s">
        <v>29</v>
      </c>
      <c r="K138" s="18">
        <v>5.42</v>
      </c>
      <c r="L138" s="18">
        <f t="shared" si="11"/>
        <v>48.78</v>
      </c>
      <c r="N138" s="14"/>
      <c r="O138" s="14"/>
    </row>
    <row r="139" spans="1:15" ht="14.4">
      <c r="A139" s="24">
        <v>123</v>
      </c>
      <c r="B139" s="21" t="s">
        <v>78</v>
      </c>
      <c r="C139" s="29" t="s">
        <v>79</v>
      </c>
      <c r="D139" s="30">
        <v>18</v>
      </c>
      <c r="E139" s="53">
        <f t="shared" si="12"/>
        <v>86.527777777777771</v>
      </c>
      <c r="F139" s="7">
        <f t="shared" si="9"/>
        <v>1557.5</v>
      </c>
      <c r="G139" s="13">
        <v>8</v>
      </c>
      <c r="H139" s="9">
        <v>93.45</v>
      </c>
      <c r="I139" s="9">
        <f t="shared" si="10"/>
        <v>1682.1000000000001</v>
      </c>
      <c r="J139" s="10" t="s">
        <v>29</v>
      </c>
      <c r="K139" s="18">
        <v>5.58</v>
      </c>
      <c r="L139" s="18">
        <f t="shared" si="11"/>
        <v>100.44</v>
      </c>
      <c r="N139" s="14"/>
      <c r="O139" s="14"/>
    </row>
    <row r="140" spans="1:15" ht="14.4">
      <c r="A140" s="24">
        <v>124</v>
      </c>
      <c r="B140" s="21" t="s">
        <v>77</v>
      </c>
      <c r="C140" s="29" t="s">
        <v>2</v>
      </c>
      <c r="D140" s="30">
        <v>122</v>
      </c>
      <c r="E140" s="53">
        <f t="shared" si="12"/>
        <v>23.851851851851851</v>
      </c>
      <c r="F140" s="7">
        <f t="shared" si="9"/>
        <v>2909.9259259259256</v>
      </c>
      <c r="G140" s="13">
        <v>8</v>
      </c>
      <c r="H140" s="9">
        <v>25.76</v>
      </c>
      <c r="I140" s="9">
        <f t="shared" si="10"/>
        <v>3142.7200000000003</v>
      </c>
      <c r="J140" s="8" t="s">
        <v>29</v>
      </c>
      <c r="K140" s="18">
        <v>9.99</v>
      </c>
      <c r="L140" s="18">
        <f t="shared" si="11"/>
        <v>1218.78</v>
      </c>
      <c r="N140" s="14"/>
      <c r="O140" s="14"/>
    </row>
    <row r="141" spans="1:15" ht="14.4">
      <c r="A141" s="24">
        <v>125</v>
      </c>
      <c r="B141" s="21" t="s">
        <v>80</v>
      </c>
      <c r="C141" s="29" t="s">
        <v>79</v>
      </c>
      <c r="D141" s="30">
        <v>131</v>
      </c>
      <c r="E141" s="53">
        <f t="shared" si="12"/>
        <v>122.48148148148148</v>
      </c>
      <c r="F141" s="7">
        <f t="shared" si="9"/>
        <v>16045.074074074075</v>
      </c>
      <c r="G141" s="13">
        <v>8</v>
      </c>
      <c r="H141" s="9">
        <v>132.28</v>
      </c>
      <c r="I141" s="9">
        <f t="shared" si="10"/>
        <v>17328.68</v>
      </c>
      <c r="J141" s="8" t="s">
        <v>29</v>
      </c>
      <c r="K141" s="18">
        <v>4.8</v>
      </c>
      <c r="L141" s="18">
        <f t="shared" si="11"/>
        <v>628.79999999999995</v>
      </c>
      <c r="N141" s="14"/>
      <c r="O141" s="14"/>
    </row>
    <row r="142" spans="1:15" ht="14.4">
      <c r="A142" s="24">
        <v>126</v>
      </c>
      <c r="B142" s="21" t="s">
        <v>113</v>
      </c>
      <c r="C142" s="29" t="s">
        <v>3</v>
      </c>
      <c r="D142" s="30">
        <v>28</v>
      </c>
      <c r="E142" s="53">
        <f t="shared" si="12"/>
        <v>13.462962962962962</v>
      </c>
      <c r="F142" s="7">
        <f t="shared" si="9"/>
        <v>376.96296296296293</v>
      </c>
      <c r="G142" s="13">
        <v>8</v>
      </c>
      <c r="H142" s="9">
        <v>14.54</v>
      </c>
      <c r="I142" s="9">
        <f t="shared" si="10"/>
        <v>407.12</v>
      </c>
      <c r="J142" s="10" t="s">
        <v>176</v>
      </c>
      <c r="K142" s="18">
        <v>9.67</v>
      </c>
      <c r="L142" s="18">
        <f t="shared" si="11"/>
        <v>270.76</v>
      </c>
      <c r="N142" s="14"/>
      <c r="O142" s="14"/>
    </row>
    <row r="143" spans="1:15" ht="14.4">
      <c r="A143" s="24">
        <v>127</v>
      </c>
      <c r="B143" s="21" t="s">
        <v>224</v>
      </c>
      <c r="C143" s="29" t="s">
        <v>3</v>
      </c>
      <c r="D143" s="30">
        <v>73</v>
      </c>
      <c r="E143" s="53">
        <f t="shared" si="12"/>
        <v>7.6018518518518521</v>
      </c>
      <c r="F143" s="7">
        <f t="shared" si="9"/>
        <v>554.93518518518522</v>
      </c>
      <c r="G143" s="13">
        <v>8</v>
      </c>
      <c r="H143" s="9">
        <v>8.2100000000000009</v>
      </c>
      <c r="I143" s="9">
        <f t="shared" si="10"/>
        <v>599.33000000000004</v>
      </c>
      <c r="J143" s="10" t="s">
        <v>29</v>
      </c>
      <c r="K143" s="18">
        <v>5.72</v>
      </c>
      <c r="L143" s="18">
        <f t="shared" si="11"/>
        <v>417.56</v>
      </c>
      <c r="N143" s="14"/>
      <c r="O143" s="14"/>
    </row>
    <row r="144" spans="1:15" ht="14.4">
      <c r="A144" s="24">
        <v>128</v>
      </c>
      <c r="B144" s="21" t="s">
        <v>225</v>
      </c>
      <c r="C144" s="29" t="s">
        <v>7</v>
      </c>
      <c r="D144" s="30">
        <v>94</v>
      </c>
      <c r="E144" s="53">
        <f t="shared" si="12"/>
        <v>28.222222222222221</v>
      </c>
      <c r="F144" s="7">
        <f t="shared" si="9"/>
        <v>2652.8888888888887</v>
      </c>
      <c r="G144" s="13">
        <v>8</v>
      </c>
      <c r="H144" s="9">
        <v>30.48</v>
      </c>
      <c r="I144" s="9">
        <f t="shared" si="10"/>
        <v>2865.12</v>
      </c>
      <c r="J144" s="8" t="s">
        <v>175</v>
      </c>
      <c r="K144" s="18">
        <v>10.5</v>
      </c>
      <c r="L144" s="18">
        <f t="shared" si="11"/>
        <v>987</v>
      </c>
      <c r="N144" s="14"/>
      <c r="O144" s="14"/>
    </row>
    <row r="145" spans="1:15" ht="14.4">
      <c r="A145" s="24">
        <v>129</v>
      </c>
      <c r="B145" s="22" t="s">
        <v>114</v>
      </c>
      <c r="C145" s="27" t="s">
        <v>7</v>
      </c>
      <c r="D145" s="28">
        <v>9</v>
      </c>
      <c r="E145" s="53">
        <f t="shared" si="12"/>
        <v>53.49074074074074</v>
      </c>
      <c r="F145" s="7">
        <f t="shared" si="9"/>
        <v>481.41666666666669</v>
      </c>
      <c r="G145" s="13">
        <v>8</v>
      </c>
      <c r="H145" s="9">
        <v>57.77</v>
      </c>
      <c r="I145" s="9">
        <f t="shared" si="10"/>
        <v>519.93000000000006</v>
      </c>
      <c r="J145" s="8" t="s">
        <v>175</v>
      </c>
      <c r="K145" s="18">
        <v>12.42</v>
      </c>
      <c r="L145" s="18">
        <f t="shared" si="11"/>
        <v>111.78</v>
      </c>
      <c r="N145" s="14"/>
      <c r="O145" s="14"/>
    </row>
    <row r="146" spans="1:15" ht="14.4">
      <c r="A146" s="24">
        <v>130</v>
      </c>
      <c r="B146" s="22" t="s">
        <v>226</v>
      </c>
      <c r="C146" s="27" t="s">
        <v>3</v>
      </c>
      <c r="D146" s="28">
        <v>6</v>
      </c>
      <c r="E146" s="53">
        <f t="shared" si="12"/>
        <v>23.833333333333329</v>
      </c>
      <c r="F146" s="7">
        <f t="shared" si="9"/>
        <v>142.99999999999997</v>
      </c>
      <c r="G146" s="13">
        <v>8</v>
      </c>
      <c r="H146" s="9">
        <v>25.74</v>
      </c>
      <c r="I146" s="9">
        <f t="shared" si="10"/>
        <v>154.44</v>
      </c>
      <c r="J146" s="10" t="s">
        <v>29</v>
      </c>
      <c r="K146" s="18">
        <v>3.2</v>
      </c>
      <c r="L146" s="18">
        <f t="shared" si="11"/>
        <v>19.200000000000003</v>
      </c>
      <c r="N146" s="14"/>
      <c r="O146" s="14"/>
    </row>
    <row r="147" spans="1:15" ht="14.4">
      <c r="A147" s="24">
        <v>131</v>
      </c>
      <c r="B147" s="22" t="s">
        <v>227</v>
      </c>
      <c r="C147" s="27" t="s">
        <v>3</v>
      </c>
      <c r="D147" s="28">
        <v>33</v>
      </c>
      <c r="E147" s="53">
        <f t="shared" si="12"/>
        <v>28.472222222222221</v>
      </c>
      <c r="F147" s="7">
        <f t="shared" si="9"/>
        <v>939.58333333333326</v>
      </c>
      <c r="G147" s="13">
        <v>8</v>
      </c>
      <c r="H147" s="9">
        <v>30.75</v>
      </c>
      <c r="I147" s="9">
        <f t="shared" si="10"/>
        <v>1014.75</v>
      </c>
      <c r="J147" s="10" t="s">
        <v>29</v>
      </c>
      <c r="K147" s="18">
        <v>6.71</v>
      </c>
      <c r="L147" s="18">
        <f t="shared" si="11"/>
        <v>221.43</v>
      </c>
      <c r="N147" s="14"/>
      <c r="O147" s="14"/>
    </row>
    <row r="148" spans="1:15" ht="14.4">
      <c r="A148" s="24">
        <v>132</v>
      </c>
      <c r="B148" s="22" t="s">
        <v>228</v>
      </c>
      <c r="C148" s="27" t="s">
        <v>3</v>
      </c>
      <c r="D148" s="28">
        <v>19</v>
      </c>
      <c r="E148" s="53">
        <f t="shared" si="12"/>
        <v>25.592592592592592</v>
      </c>
      <c r="F148" s="7">
        <f t="shared" si="9"/>
        <v>486.25925925925924</v>
      </c>
      <c r="G148" s="13">
        <v>8</v>
      </c>
      <c r="H148" s="9">
        <v>27.64</v>
      </c>
      <c r="I148" s="9">
        <f t="shared" si="10"/>
        <v>525.16</v>
      </c>
      <c r="J148" s="8" t="s">
        <v>29</v>
      </c>
      <c r="K148" s="18">
        <v>3.6</v>
      </c>
      <c r="L148" s="18">
        <f t="shared" si="11"/>
        <v>68.400000000000006</v>
      </c>
      <c r="N148" s="14"/>
      <c r="O148" s="14"/>
    </row>
    <row r="149" spans="1:15" ht="14.4">
      <c r="A149" s="24">
        <v>133</v>
      </c>
      <c r="B149" s="22" t="s">
        <v>229</v>
      </c>
      <c r="C149" s="27" t="s">
        <v>7</v>
      </c>
      <c r="D149" s="28">
        <v>3</v>
      </c>
      <c r="E149" s="53">
        <f t="shared" si="12"/>
        <v>10.37962962962963</v>
      </c>
      <c r="F149" s="7">
        <f t="shared" si="9"/>
        <v>31.138888888888889</v>
      </c>
      <c r="G149" s="13">
        <v>8</v>
      </c>
      <c r="H149" s="9">
        <v>11.21</v>
      </c>
      <c r="I149" s="9">
        <f t="shared" si="10"/>
        <v>33.630000000000003</v>
      </c>
      <c r="J149" s="10" t="s">
        <v>29</v>
      </c>
      <c r="K149" s="18">
        <v>5.38</v>
      </c>
      <c r="L149" s="18">
        <f t="shared" si="11"/>
        <v>16.14</v>
      </c>
      <c r="N149" s="14"/>
      <c r="O149" s="14"/>
    </row>
    <row r="150" spans="1:15" ht="14.4">
      <c r="A150" s="24">
        <v>134</v>
      </c>
      <c r="B150" s="21" t="s">
        <v>230</v>
      </c>
      <c r="C150" s="29" t="s">
        <v>3</v>
      </c>
      <c r="D150" s="30">
        <v>105</v>
      </c>
      <c r="E150" s="53">
        <f t="shared" si="12"/>
        <v>6.9907407407407405</v>
      </c>
      <c r="F150" s="7">
        <f t="shared" si="9"/>
        <v>734.02777777777771</v>
      </c>
      <c r="G150" s="13">
        <v>8</v>
      </c>
      <c r="H150" s="9">
        <v>7.55</v>
      </c>
      <c r="I150" s="9">
        <f t="shared" si="10"/>
        <v>792.75</v>
      </c>
      <c r="J150" s="10" t="s">
        <v>176</v>
      </c>
      <c r="K150" s="18">
        <v>3.78</v>
      </c>
      <c r="L150" s="18">
        <f t="shared" si="11"/>
        <v>396.9</v>
      </c>
      <c r="N150" s="14"/>
      <c r="O150" s="14"/>
    </row>
    <row r="151" spans="1:15" ht="14.4">
      <c r="A151" s="24">
        <v>135</v>
      </c>
      <c r="B151" s="22" t="s">
        <v>231</v>
      </c>
      <c r="C151" s="27" t="s">
        <v>62</v>
      </c>
      <c r="D151" s="28">
        <v>5</v>
      </c>
      <c r="E151" s="53">
        <f t="shared" si="12"/>
        <v>11.12037037037037</v>
      </c>
      <c r="F151" s="7">
        <f t="shared" si="9"/>
        <v>55.601851851851848</v>
      </c>
      <c r="G151" s="13">
        <v>8</v>
      </c>
      <c r="H151" s="9">
        <v>12.01</v>
      </c>
      <c r="I151" s="9">
        <f t="shared" si="10"/>
        <v>60.05</v>
      </c>
      <c r="J151" s="10" t="s">
        <v>176</v>
      </c>
      <c r="K151" s="18">
        <v>7.55</v>
      </c>
      <c r="L151" s="18">
        <f t="shared" si="11"/>
        <v>37.75</v>
      </c>
      <c r="N151" s="14"/>
      <c r="O151" s="14"/>
    </row>
    <row r="152" spans="1:15" ht="14.4">
      <c r="A152" s="24">
        <v>136</v>
      </c>
      <c r="B152" s="21" t="s">
        <v>115</v>
      </c>
      <c r="C152" s="29" t="s">
        <v>2</v>
      </c>
      <c r="D152" s="30">
        <v>15</v>
      </c>
      <c r="E152" s="53">
        <f t="shared" si="12"/>
        <v>49.361111111111107</v>
      </c>
      <c r="F152" s="7">
        <f t="shared" si="9"/>
        <v>740.41666666666663</v>
      </c>
      <c r="G152" s="13">
        <v>8</v>
      </c>
      <c r="H152" s="9">
        <v>53.31</v>
      </c>
      <c r="I152" s="9">
        <f t="shared" si="10"/>
        <v>799.65000000000009</v>
      </c>
      <c r="J152" s="10" t="s">
        <v>29</v>
      </c>
      <c r="K152" s="18">
        <v>7.61</v>
      </c>
      <c r="L152" s="18">
        <f t="shared" si="11"/>
        <v>114.15</v>
      </c>
      <c r="N152" s="14"/>
      <c r="O152" s="14"/>
    </row>
    <row r="153" spans="1:15" ht="14.4">
      <c r="A153" s="24">
        <v>137</v>
      </c>
      <c r="B153" s="21" t="s">
        <v>116</v>
      </c>
      <c r="C153" s="29" t="s">
        <v>5</v>
      </c>
      <c r="D153" s="30">
        <v>80</v>
      </c>
      <c r="E153" s="53">
        <f t="shared" si="12"/>
        <v>9.4629629629629637</v>
      </c>
      <c r="F153" s="7">
        <f t="shared" si="9"/>
        <v>757.03703703703707</v>
      </c>
      <c r="G153" s="13">
        <v>8</v>
      </c>
      <c r="H153" s="9">
        <v>10.220000000000001</v>
      </c>
      <c r="I153" s="9">
        <f t="shared" si="10"/>
        <v>817.6</v>
      </c>
      <c r="J153" s="10" t="s">
        <v>29</v>
      </c>
      <c r="K153" s="18">
        <v>5.07</v>
      </c>
      <c r="L153" s="18">
        <f t="shared" si="11"/>
        <v>405.6</v>
      </c>
      <c r="N153" s="14"/>
      <c r="O153" s="14"/>
    </row>
    <row r="154" spans="1:15" ht="14.4">
      <c r="A154" s="24">
        <v>138</v>
      </c>
      <c r="B154" s="21" t="s">
        <v>232</v>
      </c>
      <c r="C154" s="29" t="s">
        <v>5</v>
      </c>
      <c r="D154" s="30">
        <v>10</v>
      </c>
      <c r="E154" s="53">
        <f t="shared" si="12"/>
        <v>13.407407407407407</v>
      </c>
      <c r="F154" s="7">
        <f t="shared" si="9"/>
        <v>134.07407407407408</v>
      </c>
      <c r="G154" s="13">
        <v>8</v>
      </c>
      <c r="H154" s="9">
        <v>14.48</v>
      </c>
      <c r="I154" s="9">
        <f t="shared" si="10"/>
        <v>144.80000000000001</v>
      </c>
      <c r="J154" s="10" t="s">
        <v>29</v>
      </c>
      <c r="K154" s="18">
        <v>5.17</v>
      </c>
      <c r="L154" s="18">
        <f t="shared" si="11"/>
        <v>51.7</v>
      </c>
      <c r="N154" s="14"/>
      <c r="O154" s="14"/>
    </row>
    <row r="155" spans="1:15" ht="14.4">
      <c r="A155" s="24">
        <v>139</v>
      </c>
      <c r="B155" s="21" t="s">
        <v>117</v>
      </c>
      <c r="C155" s="29" t="s">
        <v>3</v>
      </c>
      <c r="D155" s="30">
        <v>121</v>
      </c>
      <c r="E155" s="53">
        <f t="shared" si="12"/>
        <v>4.981481481481481</v>
      </c>
      <c r="F155" s="7">
        <f t="shared" si="9"/>
        <v>602.75925925925924</v>
      </c>
      <c r="G155" s="13">
        <v>8</v>
      </c>
      <c r="H155" s="9">
        <v>5.38</v>
      </c>
      <c r="I155" s="9">
        <f t="shared" si="10"/>
        <v>650.98</v>
      </c>
      <c r="J155" s="10" t="s">
        <v>29</v>
      </c>
      <c r="K155" s="18">
        <v>4.62</v>
      </c>
      <c r="L155" s="18">
        <f t="shared" si="11"/>
        <v>559.02</v>
      </c>
      <c r="N155" s="14"/>
      <c r="O155" s="14"/>
    </row>
    <row r="156" spans="1:15" ht="14.4">
      <c r="A156" s="24">
        <v>140</v>
      </c>
      <c r="B156" s="22" t="s">
        <v>118</v>
      </c>
      <c r="C156" s="27" t="s">
        <v>3</v>
      </c>
      <c r="D156" s="28">
        <v>7</v>
      </c>
      <c r="E156" s="53">
        <f t="shared" si="12"/>
        <v>8.5277777777777786</v>
      </c>
      <c r="F156" s="7">
        <f t="shared" si="9"/>
        <v>59.69444444444445</v>
      </c>
      <c r="G156" s="13">
        <v>8</v>
      </c>
      <c r="H156" s="9">
        <v>9.2100000000000009</v>
      </c>
      <c r="I156" s="9">
        <f t="shared" si="10"/>
        <v>64.47</v>
      </c>
      <c r="J156" s="10" t="s">
        <v>29</v>
      </c>
      <c r="K156" s="18">
        <v>4.38</v>
      </c>
      <c r="L156" s="18">
        <f t="shared" si="11"/>
        <v>30.66</v>
      </c>
      <c r="N156" s="14"/>
      <c r="O156" s="14"/>
    </row>
    <row r="157" spans="1:15" ht="14.4">
      <c r="A157" s="24">
        <v>141</v>
      </c>
      <c r="B157" s="22" t="s">
        <v>119</v>
      </c>
      <c r="C157" s="27" t="s">
        <v>21</v>
      </c>
      <c r="D157" s="28">
        <v>9</v>
      </c>
      <c r="E157" s="53">
        <f t="shared" si="12"/>
        <v>21.796296296296294</v>
      </c>
      <c r="F157" s="7">
        <f t="shared" si="9"/>
        <v>196.16666666666666</v>
      </c>
      <c r="G157" s="13">
        <v>8</v>
      </c>
      <c r="H157" s="9">
        <v>23.54</v>
      </c>
      <c r="I157" s="9">
        <f t="shared" si="10"/>
        <v>211.85999999999999</v>
      </c>
      <c r="J157" s="10" t="s">
        <v>29</v>
      </c>
      <c r="K157" s="18">
        <v>8.7100000000000009</v>
      </c>
      <c r="L157" s="18">
        <f t="shared" si="11"/>
        <v>78.390000000000015</v>
      </c>
      <c r="N157" s="14"/>
      <c r="O157" s="14"/>
    </row>
    <row r="158" spans="1:15" ht="14.4">
      <c r="A158" s="24">
        <v>142</v>
      </c>
      <c r="B158" s="21" t="s">
        <v>233</v>
      </c>
      <c r="C158" s="29" t="s">
        <v>3</v>
      </c>
      <c r="D158" s="30">
        <v>15</v>
      </c>
      <c r="E158" s="53">
        <f t="shared" si="12"/>
        <v>13.833333333333332</v>
      </c>
      <c r="F158" s="7">
        <f t="shared" si="9"/>
        <v>207.49999999999997</v>
      </c>
      <c r="G158" s="13">
        <v>8</v>
      </c>
      <c r="H158" s="9">
        <v>14.94</v>
      </c>
      <c r="I158" s="9">
        <f t="shared" si="10"/>
        <v>224.1</v>
      </c>
      <c r="J158" s="10" t="s">
        <v>29</v>
      </c>
      <c r="K158" s="18">
        <v>3.2</v>
      </c>
      <c r="L158" s="18">
        <f t="shared" si="11"/>
        <v>48</v>
      </c>
      <c r="N158" s="14"/>
      <c r="O158" s="14"/>
    </row>
    <row r="159" spans="1:15" ht="14.4">
      <c r="A159" s="24">
        <v>143</v>
      </c>
      <c r="B159" s="22" t="s">
        <v>234</v>
      </c>
      <c r="C159" s="27" t="s">
        <v>7</v>
      </c>
      <c r="D159" s="28">
        <v>17</v>
      </c>
      <c r="E159" s="53">
        <f t="shared" si="12"/>
        <v>7.8888888888888884</v>
      </c>
      <c r="F159" s="7">
        <f t="shared" si="9"/>
        <v>134.11111111111111</v>
      </c>
      <c r="G159" s="13">
        <v>8</v>
      </c>
      <c r="H159" s="9">
        <v>8.52</v>
      </c>
      <c r="I159" s="9">
        <f t="shared" si="10"/>
        <v>144.84</v>
      </c>
      <c r="J159" s="10" t="s">
        <v>29</v>
      </c>
      <c r="K159" s="18">
        <v>3.2</v>
      </c>
      <c r="L159" s="18">
        <f t="shared" si="11"/>
        <v>54.400000000000006</v>
      </c>
      <c r="N159" s="14"/>
      <c r="O159" s="14"/>
    </row>
    <row r="160" spans="1:15" ht="14.4">
      <c r="A160" s="24">
        <v>144</v>
      </c>
      <c r="B160" s="22" t="s">
        <v>235</v>
      </c>
      <c r="C160" s="27" t="s">
        <v>3</v>
      </c>
      <c r="D160" s="28">
        <v>4</v>
      </c>
      <c r="E160" s="53">
        <f t="shared" si="12"/>
        <v>11.935185185185185</v>
      </c>
      <c r="F160" s="7">
        <f t="shared" si="9"/>
        <v>47.74074074074074</v>
      </c>
      <c r="G160" s="13">
        <v>8</v>
      </c>
      <c r="H160" s="9">
        <v>12.89</v>
      </c>
      <c r="I160" s="9">
        <f t="shared" si="10"/>
        <v>51.56</v>
      </c>
      <c r="J160" s="10" t="s">
        <v>170</v>
      </c>
      <c r="K160" s="18">
        <v>3.87</v>
      </c>
      <c r="L160" s="18">
        <f t="shared" si="11"/>
        <v>15.48</v>
      </c>
      <c r="N160" s="14"/>
      <c r="O160" s="14"/>
    </row>
    <row r="161" spans="1:15" ht="14.4">
      <c r="A161" s="24">
        <v>145</v>
      </c>
      <c r="B161" s="21" t="s">
        <v>120</v>
      </c>
      <c r="C161" s="29" t="s">
        <v>121</v>
      </c>
      <c r="D161" s="30">
        <v>12</v>
      </c>
      <c r="E161" s="53">
        <f t="shared" si="12"/>
        <v>52.564814814814817</v>
      </c>
      <c r="F161" s="7">
        <f t="shared" si="9"/>
        <v>630.77777777777783</v>
      </c>
      <c r="G161" s="13">
        <v>8</v>
      </c>
      <c r="H161" s="9">
        <v>56.77</v>
      </c>
      <c r="I161" s="9">
        <f t="shared" si="10"/>
        <v>681.24</v>
      </c>
      <c r="J161" s="10" t="s">
        <v>29</v>
      </c>
      <c r="K161" s="18">
        <v>3.2</v>
      </c>
      <c r="L161" s="18">
        <f t="shared" si="11"/>
        <v>38.400000000000006</v>
      </c>
      <c r="N161" s="14"/>
      <c r="O161" s="14"/>
    </row>
    <row r="162" spans="1:15" ht="14.4">
      <c r="A162" s="24">
        <v>146</v>
      </c>
      <c r="B162" s="21" t="s">
        <v>236</v>
      </c>
      <c r="C162" s="29" t="s">
        <v>121</v>
      </c>
      <c r="D162" s="30">
        <v>9</v>
      </c>
      <c r="E162" s="53">
        <f t="shared" si="12"/>
        <v>74.157407407407405</v>
      </c>
      <c r="F162" s="7">
        <f t="shared" si="9"/>
        <v>667.41666666666663</v>
      </c>
      <c r="G162" s="13">
        <v>8</v>
      </c>
      <c r="H162" s="9">
        <v>80.09</v>
      </c>
      <c r="I162" s="9">
        <f t="shared" si="10"/>
        <v>720.81000000000006</v>
      </c>
      <c r="J162" s="10" t="s">
        <v>29</v>
      </c>
      <c r="K162" s="18">
        <v>3.2</v>
      </c>
      <c r="L162" s="18">
        <f t="shared" si="11"/>
        <v>28.8</v>
      </c>
      <c r="N162" s="14"/>
      <c r="O162" s="14"/>
    </row>
    <row r="163" spans="1:15" ht="14.4">
      <c r="A163" s="24">
        <v>147</v>
      </c>
      <c r="B163" s="22" t="s">
        <v>122</v>
      </c>
      <c r="C163" s="27" t="s">
        <v>6</v>
      </c>
      <c r="D163" s="28">
        <v>32</v>
      </c>
      <c r="E163" s="53">
        <f t="shared" si="12"/>
        <v>14.888888888888886</v>
      </c>
      <c r="F163" s="7">
        <f t="shared" si="9"/>
        <v>476.44444444444434</v>
      </c>
      <c r="G163" s="13">
        <v>8</v>
      </c>
      <c r="H163" s="9">
        <v>16.079999999999998</v>
      </c>
      <c r="I163" s="9">
        <f t="shared" si="10"/>
        <v>514.55999999999995</v>
      </c>
      <c r="J163" s="10" t="s">
        <v>29</v>
      </c>
      <c r="K163" s="18">
        <v>8.18</v>
      </c>
      <c r="L163" s="18">
        <f t="shared" si="11"/>
        <v>261.76</v>
      </c>
      <c r="N163" s="14"/>
      <c r="O163" s="14"/>
    </row>
    <row r="164" spans="1:15" ht="14.4">
      <c r="A164" s="24">
        <v>148</v>
      </c>
      <c r="B164" s="21" t="s">
        <v>237</v>
      </c>
      <c r="C164" s="29" t="s">
        <v>6</v>
      </c>
      <c r="D164" s="30">
        <v>40</v>
      </c>
      <c r="E164" s="53">
        <f t="shared" si="12"/>
        <v>14.953703703703701</v>
      </c>
      <c r="F164" s="7">
        <f t="shared" si="9"/>
        <v>598.14814814814804</v>
      </c>
      <c r="G164" s="13">
        <v>8</v>
      </c>
      <c r="H164" s="9">
        <v>16.149999999999999</v>
      </c>
      <c r="I164" s="9">
        <f t="shared" si="10"/>
        <v>646</v>
      </c>
      <c r="J164" s="10" t="s">
        <v>29</v>
      </c>
      <c r="K164" s="18">
        <v>8.25</v>
      </c>
      <c r="L164" s="18">
        <f t="shared" si="11"/>
        <v>330</v>
      </c>
      <c r="N164" s="14"/>
      <c r="O164" s="14"/>
    </row>
    <row r="165" spans="1:15" ht="14.4">
      <c r="A165" s="24">
        <v>149</v>
      </c>
      <c r="B165" s="22" t="s">
        <v>238</v>
      </c>
      <c r="C165" s="27" t="s">
        <v>6</v>
      </c>
      <c r="D165" s="28">
        <v>16</v>
      </c>
      <c r="E165" s="53">
        <f t="shared" si="12"/>
        <v>16.62037037037037</v>
      </c>
      <c r="F165" s="7">
        <f t="shared" si="9"/>
        <v>265.92592592592592</v>
      </c>
      <c r="G165" s="13">
        <v>8</v>
      </c>
      <c r="H165" s="9">
        <v>17.95</v>
      </c>
      <c r="I165" s="9">
        <f t="shared" si="10"/>
        <v>287.2</v>
      </c>
      <c r="J165" s="10" t="s">
        <v>29</v>
      </c>
      <c r="K165" s="18">
        <v>10.050000000000001</v>
      </c>
      <c r="L165" s="18">
        <f t="shared" si="11"/>
        <v>160.80000000000001</v>
      </c>
      <c r="N165" s="14"/>
      <c r="O165" s="14"/>
    </row>
    <row r="166" spans="1:15" ht="14.4">
      <c r="A166" s="24">
        <v>150</v>
      </c>
      <c r="B166" s="21" t="s">
        <v>239</v>
      </c>
      <c r="C166" s="29" t="s">
        <v>8</v>
      </c>
      <c r="D166" s="30">
        <v>87</v>
      </c>
      <c r="E166" s="53">
        <f t="shared" si="12"/>
        <v>80.388888888888872</v>
      </c>
      <c r="F166" s="7">
        <f t="shared" si="9"/>
        <v>6993.8333333333321</v>
      </c>
      <c r="G166" s="13">
        <v>8</v>
      </c>
      <c r="H166" s="9">
        <v>86.82</v>
      </c>
      <c r="I166" s="9">
        <f t="shared" si="10"/>
        <v>7553.3399999999992</v>
      </c>
      <c r="J166" s="10" t="s">
        <v>29</v>
      </c>
      <c r="K166" s="18">
        <v>5.74</v>
      </c>
      <c r="L166" s="18">
        <f t="shared" si="11"/>
        <v>499.38</v>
      </c>
      <c r="N166" s="14"/>
      <c r="O166" s="14"/>
    </row>
    <row r="167" spans="1:15" ht="14.4">
      <c r="A167" s="24">
        <v>151</v>
      </c>
      <c r="B167" s="21" t="s">
        <v>240</v>
      </c>
      <c r="C167" s="29" t="s">
        <v>8</v>
      </c>
      <c r="D167" s="30">
        <v>21</v>
      </c>
      <c r="E167" s="53">
        <f t="shared" si="12"/>
        <v>115.60185185185183</v>
      </c>
      <c r="F167" s="7">
        <f t="shared" si="9"/>
        <v>2427.6388888888887</v>
      </c>
      <c r="G167" s="13">
        <v>8</v>
      </c>
      <c r="H167" s="9">
        <v>124.85</v>
      </c>
      <c r="I167" s="9">
        <f t="shared" si="10"/>
        <v>2621.85</v>
      </c>
      <c r="J167" s="10" t="s">
        <v>29</v>
      </c>
      <c r="K167" s="18">
        <v>3.2</v>
      </c>
      <c r="L167" s="18">
        <f t="shared" si="11"/>
        <v>67.2</v>
      </c>
      <c r="N167" s="14"/>
      <c r="O167" s="14"/>
    </row>
    <row r="168" spans="1:15" ht="14.4">
      <c r="A168" s="24">
        <v>152</v>
      </c>
      <c r="B168" s="22" t="s">
        <v>241</v>
      </c>
      <c r="C168" s="27" t="s">
        <v>8</v>
      </c>
      <c r="D168" s="28">
        <v>3</v>
      </c>
      <c r="E168" s="53">
        <f t="shared" si="12"/>
        <v>150.99074074074073</v>
      </c>
      <c r="F168" s="7">
        <f t="shared" si="9"/>
        <v>452.97222222222217</v>
      </c>
      <c r="G168" s="13">
        <v>8</v>
      </c>
      <c r="H168" s="9">
        <v>163.07</v>
      </c>
      <c r="I168" s="9">
        <f t="shared" si="10"/>
        <v>489.21</v>
      </c>
      <c r="J168" s="10" t="s">
        <v>29</v>
      </c>
      <c r="K168" s="18">
        <v>4.2699999999999996</v>
      </c>
      <c r="L168" s="18">
        <f t="shared" si="11"/>
        <v>12.809999999999999</v>
      </c>
      <c r="N168" s="14"/>
      <c r="O168" s="14"/>
    </row>
    <row r="169" spans="1:15" ht="14.4">
      <c r="A169" s="24">
        <v>153</v>
      </c>
      <c r="B169" s="21" t="s">
        <v>123</v>
      </c>
      <c r="C169" s="29" t="s">
        <v>7</v>
      </c>
      <c r="D169" s="30">
        <v>77</v>
      </c>
      <c r="E169" s="53">
        <f t="shared" si="12"/>
        <v>15.175925925925926</v>
      </c>
      <c r="F169" s="7">
        <f t="shared" si="9"/>
        <v>1168.5462962962963</v>
      </c>
      <c r="G169" s="13">
        <v>8</v>
      </c>
      <c r="H169" s="9">
        <v>16.39</v>
      </c>
      <c r="I169" s="9">
        <f t="shared" si="10"/>
        <v>1262.03</v>
      </c>
      <c r="J169" s="10" t="s">
        <v>29</v>
      </c>
      <c r="K169" s="18">
        <v>4.07</v>
      </c>
      <c r="L169" s="18">
        <f t="shared" si="11"/>
        <v>313.39000000000004</v>
      </c>
      <c r="N169" s="14"/>
      <c r="O169" s="14"/>
    </row>
    <row r="170" spans="1:15" ht="14.4">
      <c r="A170" s="24">
        <v>154</v>
      </c>
      <c r="B170" s="21" t="s">
        <v>124</v>
      </c>
      <c r="C170" s="29" t="s">
        <v>7</v>
      </c>
      <c r="D170" s="30">
        <v>36</v>
      </c>
      <c r="E170" s="53">
        <f t="shared" si="12"/>
        <v>28.731481481481481</v>
      </c>
      <c r="F170" s="7">
        <f t="shared" si="9"/>
        <v>1034.3333333333333</v>
      </c>
      <c r="G170" s="13">
        <v>8</v>
      </c>
      <c r="H170" s="9">
        <v>31.03</v>
      </c>
      <c r="I170" s="9">
        <f t="shared" si="10"/>
        <v>1117.08</v>
      </c>
      <c r="J170" s="10" t="s">
        <v>29</v>
      </c>
      <c r="K170" s="18">
        <v>3.2</v>
      </c>
      <c r="L170" s="18">
        <f t="shared" si="11"/>
        <v>115.2</v>
      </c>
      <c r="N170" s="14"/>
      <c r="O170" s="14"/>
    </row>
    <row r="171" spans="1:15" ht="14.4">
      <c r="A171" s="24">
        <v>155</v>
      </c>
      <c r="B171" s="22" t="s">
        <v>242</v>
      </c>
      <c r="C171" s="27" t="s">
        <v>243</v>
      </c>
      <c r="D171" s="28">
        <v>1</v>
      </c>
      <c r="E171" s="53">
        <f t="shared" si="12"/>
        <v>16.12962962962963</v>
      </c>
      <c r="F171" s="7">
        <f t="shared" si="9"/>
        <v>16.12962962962963</v>
      </c>
      <c r="G171" s="13">
        <v>8</v>
      </c>
      <c r="H171" s="9">
        <v>17.420000000000002</v>
      </c>
      <c r="I171" s="9">
        <f t="shared" si="10"/>
        <v>17.420000000000002</v>
      </c>
      <c r="J171" s="10" t="s">
        <v>176</v>
      </c>
      <c r="K171" s="18">
        <v>8.7100000000000009</v>
      </c>
      <c r="L171" s="18">
        <f t="shared" si="11"/>
        <v>8.7100000000000009</v>
      </c>
      <c r="N171" s="14"/>
      <c r="O171" s="14"/>
    </row>
    <row r="172" spans="1:15" ht="14.4">
      <c r="A172" s="24">
        <v>156</v>
      </c>
      <c r="B172" s="21" t="s">
        <v>125</v>
      </c>
      <c r="C172" s="29" t="s">
        <v>10</v>
      </c>
      <c r="D172" s="30">
        <v>14</v>
      </c>
      <c r="E172" s="53">
        <f t="shared" si="12"/>
        <v>167.7037037037037</v>
      </c>
      <c r="F172" s="7">
        <f t="shared" si="9"/>
        <v>2347.8518518518517</v>
      </c>
      <c r="G172" s="13">
        <v>8</v>
      </c>
      <c r="H172" s="9">
        <v>181.12</v>
      </c>
      <c r="I172" s="9">
        <f t="shared" si="10"/>
        <v>2535.6800000000003</v>
      </c>
      <c r="J172" s="10" t="s">
        <v>29</v>
      </c>
      <c r="K172" s="18">
        <v>5.97</v>
      </c>
      <c r="L172" s="18">
        <f t="shared" si="11"/>
        <v>83.58</v>
      </c>
      <c r="N172" s="14"/>
      <c r="O172" s="14"/>
    </row>
    <row r="173" spans="1:15" ht="14.4">
      <c r="A173" s="24">
        <v>157</v>
      </c>
      <c r="B173" s="21" t="s">
        <v>125</v>
      </c>
      <c r="C173" s="29" t="s">
        <v>6</v>
      </c>
      <c r="D173" s="30">
        <v>8</v>
      </c>
      <c r="E173" s="53">
        <f t="shared" si="12"/>
        <v>86.953703703703695</v>
      </c>
      <c r="F173" s="7">
        <f t="shared" si="9"/>
        <v>695.62962962962956</v>
      </c>
      <c r="G173" s="13">
        <v>8</v>
      </c>
      <c r="H173" s="9">
        <v>93.91</v>
      </c>
      <c r="I173" s="9">
        <f t="shared" si="10"/>
        <v>751.28</v>
      </c>
      <c r="J173" s="10" t="s">
        <v>29</v>
      </c>
      <c r="K173" s="18">
        <v>3.29</v>
      </c>
      <c r="L173" s="18">
        <f t="shared" si="11"/>
        <v>26.32</v>
      </c>
      <c r="N173" s="14"/>
      <c r="O173" s="14"/>
    </row>
    <row r="174" spans="1:15" ht="14.4">
      <c r="A174" s="24">
        <v>158</v>
      </c>
      <c r="B174" s="21" t="s">
        <v>125</v>
      </c>
      <c r="C174" s="29" t="s">
        <v>126</v>
      </c>
      <c r="D174" s="30">
        <v>95</v>
      </c>
      <c r="E174" s="53">
        <f t="shared" si="12"/>
        <v>319.79629629629625</v>
      </c>
      <c r="F174" s="7">
        <f t="shared" si="9"/>
        <v>30380.648148148142</v>
      </c>
      <c r="G174" s="13">
        <v>8</v>
      </c>
      <c r="H174" s="9">
        <v>345.38</v>
      </c>
      <c r="I174" s="9">
        <f t="shared" si="10"/>
        <v>32811.1</v>
      </c>
      <c r="J174" s="10" t="s">
        <v>29</v>
      </c>
      <c r="K174" s="18">
        <v>11.95</v>
      </c>
      <c r="L174" s="18">
        <f t="shared" si="11"/>
        <v>1135.25</v>
      </c>
      <c r="N174" s="14"/>
      <c r="O174" s="14"/>
    </row>
    <row r="175" spans="1:15" ht="14.4">
      <c r="A175" s="24">
        <v>159</v>
      </c>
      <c r="B175" s="21" t="s">
        <v>244</v>
      </c>
      <c r="C175" s="29" t="s">
        <v>15</v>
      </c>
      <c r="D175" s="30">
        <v>2</v>
      </c>
      <c r="E175" s="53">
        <f t="shared" si="12"/>
        <v>16.472222222222221</v>
      </c>
      <c r="F175" s="7">
        <f t="shared" si="9"/>
        <v>32.944444444444443</v>
      </c>
      <c r="G175" s="13">
        <v>8</v>
      </c>
      <c r="H175" s="9">
        <v>17.79</v>
      </c>
      <c r="I175" s="9">
        <f t="shared" si="10"/>
        <v>35.58</v>
      </c>
      <c r="J175" s="10" t="s">
        <v>170</v>
      </c>
      <c r="K175" s="18">
        <v>13.32</v>
      </c>
      <c r="L175" s="18">
        <f t="shared" si="11"/>
        <v>26.64</v>
      </c>
      <c r="N175" s="14"/>
      <c r="O175" s="14"/>
    </row>
    <row r="176" spans="1:15" ht="14.4">
      <c r="A176" s="24">
        <v>160</v>
      </c>
      <c r="B176" s="21" t="s">
        <v>245</v>
      </c>
      <c r="C176" s="29" t="s">
        <v>15</v>
      </c>
      <c r="D176" s="30">
        <v>40</v>
      </c>
      <c r="E176" s="53">
        <f t="shared" si="12"/>
        <v>14.657407407407407</v>
      </c>
      <c r="F176" s="7">
        <f t="shared" si="9"/>
        <v>586.2962962962963</v>
      </c>
      <c r="G176" s="13">
        <v>8</v>
      </c>
      <c r="H176" s="9">
        <v>15.83</v>
      </c>
      <c r="I176" s="9">
        <f t="shared" si="10"/>
        <v>633.20000000000005</v>
      </c>
      <c r="J176" s="10" t="s">
        <v>170</v>
      </c>
      <c r="K176" s="18">
        <v>5.92</v>
      </c>
      <c r="L176" s="18">
        <f t="shared" si="11"/>
        <v>236.8</v>
      </c>
      <c r="N176" s="14"/>
      <c r="O176" s="14"/>
    </row>
    <row r="177" spans="1:15" ht="14.4">
      <c r="A177" s="24">
        <v>161</v>
      </c>
      <c r="B177" s="21" t="s">
        <v>246</v>
      </c>
      <c r="C177" s="29" t="s">
        <v>15</v>
      </c>
      <c r="D177" s="30">
        <v>84</v>
      </c>
      <c r="E177" s="53">
        <f t="shared" si="12"/>
        <v>37.768518518518512</v>
      </c>
      <c r="F177" s="7">
        <f t="shared" ref="F177:F219" si="13">E177*D177</f>
        <v>3172.5555555555552</v>
      </c>
      <c r="G177" s="13">
        <v>8</v>
      </c>
      <c r="H177" s="9">
        <v>40.79</v>
      </c>
      <c r="I177" s="9">
        <f t="shared" ref="I177:I219" si="14">D177*H177</f>
        <v>3426.36</v>
      </c>
      <c r="J177" s="10" t="s">
        <v>170</v>
      </c>
      <c r="K177" s="18">
        <v>18.489999999999998</v>
      </c>
      <c r="L177" s="18">
        <f t="shared" ref="L177:L219" si="15">K177*D177</f>
        <v>1553.1599999999999</v>
      </c>
      <c r="N177" s="14"/>
      <c r="O177" s="14"/>
    </row>
    <row r="178" spans="1:15" ht="14.4">
      <c r="A178" s="24">
        <v>162</v>
      </c>
      <c r="B178" s="22" t="s">
        <v>247</v>
      </c>
      <c r="C178" s="27" t="s">
        <v>5</v>
      </c>
      <c r="D178" s="28">
        <v>16</v>
      </c>
      <c r="E178" s="53">
        <f t="shared" si="12"/>
        <v>64.453703703703695</v>
      </c>
      <c r="F178" s="7">
        <f t="shared" si="13"/>
        <v>1031.2592592592591</v>
      </c>
      <c r="G178" s="13">
        <v>8</v>
      </c>
      <c r="H178" s="9">
        <v>69.61</v>
      </c>
      <c r="I178" s="9">
        <f t="shared" si="14"/>
        <v>1113.76</v>
      </c>
      <c r="J178" s="10" t="s">
        <v>29</v>
      </c>
      <c r="K178" s="18">
        <v>3.2</v>
      </c>
      <c r="L178" s="18">
        <f t="shared" si="15"/>
        <v>51.2</v>
      </c>
      <c r="N178" s="14"/>
      <c r="O178" s="14"/>
    </row>
    <row r="179" spans="1:15" ht="14.4">
      <c r="A179" s="24">
        <v>163</v>
      </c>
      <c r="B179" s="21" t="s">
        <v>248</v>
      </c>
      <c r="C179" s="29" t="s">
        <v>6</v>
      </c>
      <c r="D179" s="30">
        <v>8</v>
      </c>
      <c r="E179" s="53">
        <f t="shared" si="12"/>
        <v>17.222222222222221</v>
      </c>
      <c r="F179" s="7">
        <f t="shared" si="13"/>
        <v>137.77777777777777</v>
      </c>
      <c r="G179" s="13">
        <v>8</v>
      </c>
      <c r="H179" s="9">
        <v>18.600000000000001</v>
      </c>
      <c r="I179" s="9">
        <f t="shared" si="14"/>
        <v>148.80000000000001</v>
      </c>
      <c r="J179" s="10" t="s">
        <v>170</v>
      </c>
      <c r="K179" s="18">
        <v>5.58</v>
      </c>
      <c r="L179" s="18">
        <f t="shared" si="15"/>
        <v>44.64</v>
      </c>
      <c r="N179" s="14"/>
      <c r="O179" s="14"/>
    </row>
    <row r="180" spans="1:15" ht="14.4">
      <c r="A180" s="24">
        <v>164</v>
      </c>
      <c r="B180" s="22" t="s">
        <v>249</v>
      </c>
      <c r="C180" s="27" t="s">
        <v>6</v>
      </c>
      <c r="D180" s="28">
        <v>9</v>
      </c>
      <c r="E180" s="53">
        <f t="shared" ref="E180:E213" si="16">SUM(H180/(1+8%))</f>
        <v>9.0925925925925917</v>
      </c>
      <c r="F180" s="7">
        <f t="shared" si="13"/>
        <v>81.833333333333329</v>
      </c>
      <c r="G180" s="13">
        <v>8</v>
      </c>
      <c r="H180" s="9">
        <v>9.82</v>
      </c>
      <c r="I180" s="9">
        <f t="shared" si="14"/>
        <v>88.38</v>
      </c>
      <c r="J180" s="10" t="s">
        <v>170</v>
      </c>
      <c r="K180" s="18">
        <v>2.95</v>
      </c>
      <c r="L180" s="18">
        <f t="shared" si="15"/>
        <v>26.55</v>
      </c>
      <c r="N180" s="14"/>
      <c r="O180" s="14"/>
    </row>
    <row r="181" spans="1:15" ht="14.4">
      <c r="A181" s="24">
        <v>165</v>
      </c>
      <c r="B181" s="22" t="s">
        <v>127</v>
      </c>
      <c r="C181" s="27" t="s">
        <v>5</v>
      </c>
      <c r="D181" s="28">
        <v>4</v>
      </c>
      <c r="E181" s="53">
        <f t="shared" si="16"/>
        <v>20.287037037037035</v>
      </c>
      <c r="F181" s="7">
        <f t="shared" si="13"/>
        <v>81.148148148148138</v>
      </c>
      <c r="G181" s="13">
        <v>8</v>
      </c>
      <c r="H181" s="9">
        <v>21.91</v>
      </c>
      <c r="I181" s="9">
        <f t="shared" si="14"/>
        <v>87.64</v>
      </c>
      <c r="J181" s="10" t="s">
        <v>29</v>
      </c>
      <c r="K181" s="18">
        <v>3.67</v>
      </c>
      <c r="L181" s="18">
        <f t="shared" si="15"/>
        <v>14.68</v>
      </c>
      <c r="N181" s="14"/>
      <c r="O181" s="14"/>
    </row>
    <row r="182" spans="1:15" ht="14.4">
      <c r="A182" s="24">
        <v>166</v>
      </c>
      <c r="B182" s="21" t="s">
        <v>128</v>
      </c>
      <c r="C182" s="29" t="s">
        <v>5</v>
      </c>
      <c r="D182" s="30">
        <v>47</v>
      </c>
      <c r="E182" s="53">
        <f t="shared" si="16"/>
        <v>38.537037037037031</v>
      </c>
      <c r="F182" s="7">
        <f t="shared" si="13"/>
        <v>1811.2407407407404</v>
      </c>
      <c r="G182" s="13">
        <v>8</v>
      </c>
      <c r="H182" s="9">
        <v>41.62</v>
      </c>
      <c r="I182" s="9">
        <f t="shared" si="14"/>
        <v>1956.1399999999999</v>
      </c>
      <c r="J182" s="10" t="s">
        <v>29</v>
      </c>
      <c r="K182" s="18">
        <v>3.2</v>
      </c>
      <c r="L182" s="18">
        <f t="shared" si="15"/>
        <v>150.4</v>
      </c>
      <c r="N182" s="14"/>
      <c r="O182" s="14"/>
    </row>
    <row r="183" spans="1:15" ht="14.4">
      <c r="A183" s="24">
        <v>167</v>
      </c>
      <c r="B183" s="21" t="s">
        <v>129</v>
      </c>
      <c r="C183" s="29" t="s">
        <v>5</v>
      </c>
      <c r="D183" s="30">
        <v>14</v>
      </c>
      <c r="E183" s="53">
        <f t="shared" si="16"/>
        <v>56.138888888888886</v>
      </c>
      <c r="F183" s="7">
        <f t="shared" si="13"/>
        <v>785.94444444444434</v>
      </c>
      <c r="G183" s="13">
        <v>8</v>
      </c>
      <c r="H183" s="9">
        <v>60.63</v>
      </c>
      <c r="I183" s="9">
        <f t="shared" si="14"/>
        <v>848.82</v>
      </c>
      <c r="J183" s="10" t="s">
        <v>29</v>
      </c>
      <c r="K183" s="18">
        <v>3.84</v>
      </c>
      <c r="L183" s="18">
        <f t="shared" si="15"/>
        <v>53.76</v>
      </c>
      <c r="N183" s="14"/>
      <c r="O183" s="14"/>
    </row>
    <row r="184" spans="1:15" ht="14.4">
      <c r="A184" s="24">
        <v>168</v>
      </c>
      <c r="B184" s="21" t="s">
        <v>130</v>
      </c>
      <c r="C184" s="29" t="s">
        <v>5</v>
      </c>
      <c r="D184" s="30">
        <v>160</v>
      </c>
      <c r="E184" s="53">
        <f t="shared" si="16"/>
        <v>70.842592592592595</v>
      </c>
      <c r="F184" s="7">
        <f t="shared" si="13"/>
        <v>11334.814814814816</v>
      </c>
      <c r="G184" s="13">
        <v>8</v>
      </c>
      <c r="H184" s="9">
        <v>76.510000000000005</v>
      </c>
      <c r="I184" s="9">
        <f t="shared" si="14"/>
        <v>12241.6</v>
      </c>
      <c r="J184" s="10" t="s">
        <v>29</v>
      </c>
      <c r="K184" s="18">
        <v>5.12</v>
      </c>
      <c r="L184" s="18">
        <f t="shared" si="15"/>
        <v>819.2</v>
      </c>
      <c r="N184" s="14"/>
      <c r="O184" s="14"/>
    </row>
    <row r="185" spans="1:15" ht="14.4">
      <c r="A185" s="24">
        <v>169</v>
      </c>
      <c r="B185" s="21" t="s">
        <v>131</v>
      </c>
      <c r="C185" s="29" t="s">
        <v>3</v>
      </c>
      <c r="D185" s="30">
        <v>115</v>
      </c>
      <c r="E185" s="53">
        <f t="shared" si="16"/>
        <v>12.064814814814813</v>
      </c>
      <c r="F185" s="7">
        <f t="shared" si="13"/>
        <v>1387.4537037037035</v>
      </c>
      <c r="G185" s="13">
        <v>8</v>
      </c>
      <c r="H185" s="9">
        <v>13.03</v>
      </c>
      <c r="I185" s="9">
        <f t="shared" si="14"/>
        <v>1498.4499999999998</v>
      </c>
      <c r="J185" s="10" t="s">
        <v>170</v>
      </c>
      <c r="K185" s="18">
        <v>3.91</v>
      </c>
      <c r="L185" s="18">
        <f t="shared" si="15"/>
        <v>449.65000000000003</v>
      </c>
      <c r="N185" s="14"/>
      <c r="O185" s="14"/>
    </row>
    <row r="186" spans="1:15" ht="14.4">
      <c r="A186" s="24">
        <v>170</v>
      </c>
      <c r="B186" s="21" t="s">
        <v>132</v>
      </c>
      <c r="C186" s="29" t="s">
        <v>3</v>
      </c>
      <c r="D186" s="30">
        <v>571</v>
      </c>
      <c r="E186" s="53">
        <f t="shared" si="16"/>
        <v>9.8240740740740726</v>
      </c>
      <c r="F186" s="7">
        <f t="shared" si="13"/>
        <v>5609.5462962962956</v>
      </c>
      <c r="G186" s="13">
        <v>8</v>
      </c>
      <c r="H186" s="9">
        <v>10.61</v>
      </c>
      <c r="I186" s="9">
        <f t="shared" si="14"/>
        <v>6058.3099999999995</v>
      </c>
      <c r="J186" s="10" t="s">
        <v>175</v>
      </c>
      <c r="K186" s="18">
        <v>0</v>
      </c>
      <c r="L186" s="18">
        <f t="shared" si="15"/>
        <v>0</v>
      </c>
      <c r="N186" s="14"/>
      <c r="O186" s="14"/>
    </row>
    <row r="187" spans="1:15" ht="14.4">
      <c r="A187" s="24">
        <v>171</v>
      </c>
      <c r="B187" s="21" t="s">
        <v>133</v>
      </c>
      <c r="C187" s="29" t="s">
        <v>4</v>
      </c>
      <c r="D187" s="30">
        <v>68</v>
      </c>
      <c r="E187" s="53">
        <f t="shared" si="16"/>
        <v>2.5740740740740735</v>
      </c>
      <c r="F187" s="7">
        <f t="shared" si="13"/>
        <v>175.03703703703701</v>
      </c>
      <c r="G187" s="13">
        <v>8</v>
      </c>
      <c r="H187" s="9">
        <v>2.78</v>
      </c>
      <c r="I187" s="9">
        <f t="shared" si="14"/>
        <v>189.04</v>
      </c>
      <c r="J187" s="10" t="s">
        <v>175</v>
      </c>
      <c r="K187" s="18">
        <v>1</v>
      </c>
      <c r="L187" s="18">
        <f t="shared" si="15"/>
        <v>68</v>
      </c>
      <c r="N187" s="14"/>
      <c r="O187" s="14"/>
    </row>
    <row r="188" spans="1:15" ht="14.4">
      <c r="A188" s="24">
        <v>172</v>
      </c>
      <c r="B188" s="21" t="s">
        <v>134</v>
      </c>
      <c r="C188" s="29" t="s">
        <v>3</v>
      </c>
      <c r="D188" s="30">
        <v>15</v>
      </c>
      <c r="E188" s="53">
        <f t="shared" si="16"/>
        <v>4.9259259259259256</v>
      </c>
      <c r="F188" s="7">
        <f t="shared" si="13"/>
        <v>73.888888888888886</v>
      </c>
      <c r="G188" s="13">
        <v>8</v>
      </c>
      <c r="H188" s="9">
        <v>5.32</v>
      </c>
      <c r="I188" s="9">
        <f t="shared" si="14"/>
        <v>79.800000000000011</v>
      </c>
      <c r="J188" s="10" t="s">
        <v>175</v>
      </c>
      <c r="K188" s="18">
        <v>0</v>
      </c>
      <c r="L188" s="18">
        <f t="shared" si="15"/>
        <v>0</v>
      </c>
      <c r="N188" s="14"/>
      <c r="O188" s="14"/>
    </row>
    <row r="189" spans="1:15" ht="14.4">
      <c r="A189" s="24">
        <v>173</v>
      </c>
      <c r="B189" s="21" t="s">
        <v>250</v>
      </c>
      <c r="C189" s="29" t="s">
        <v>4</v>
      </c>
      <c r="D189" s="30">
        <v>29</v>
      </c>
      <c r="E189" s="53">
        <f t="shared" si="16"/>
        <v>2.6203703703703702</v>
      </c>
      <c r="F189" s="7">
        <f t="shared" si="13"/>
        <v>75.990740740740733</v>
      </c>
      <c r="G189" s="13">
        <v>8</v>
      </c>
      <c r="H189" s="9">
        <v>2.83</v>
      </c>
      <c r="I189" s="9">
        <f t="shared" si="14"/>
        <v>82.070000000000007</v>
      </c>
      <c r="J189" s="10" t="s">
        <v>175</v>
      </c>
      <c r="K189" s="18">
        <v>1.05</v>
      </c>
      <c r="L189" s="18">
        <f t="shared" si="15"/>
        <v>30.450000000000003</v>
      </c>
      <c r="N189" s="14"/>
      <c r="O189" s="14"/>
    </row>
    <row r="190" spans="1:15" ht="14.4">
      <c r="A190" s="24">
        <v>174</v>
      </c>
      <c r="B190" s="21" t="s">
        <v>135</v>
      </c>
      <c r="C190" s="29" t="s">
        <v>3</v>
      </c>
      <c r="D190" s="30">
        <v>13</v>
      </c>
      <c r="E190" s="53">
        <f t="shared" si="16"/>
        <v>6.0185185185185182</v>
      </c>
      <c r="F190" s="7">
        <f t="shared" si="13"/>
        <v>78.240740740740733</v>
      </c>
      <c r="G190" s="13">
        <v>8</v>
      </c>
      <c r="H190" s="9">
        <v>6.5</v>
      </c>
      <c r="I190" s="9">
        <f t="shared" si="14"/>
        <v>84.5</v>
      </c>
      <c r="J190" s="10" t="s">
        <v>29</v>
      </c>
      <c r="K190" s="18">
        <v>4.42</v>
      </c>
      <c r="L190" s="18">
        <f t="shared" si="15"/>
        <v>57.46</v>
      </c>
      <c r="N190" s="14"/>
      <c r="O190" s="14"/>
    </row>
    <row r="191" spans="1:15" ht="14.4">
      <c r="A191" s="24">
        <v>175</v>
      </c>
      <c r="B191" s="21" t="s">
        <v>136</v>
      </c>
      <c r="C191" s="29" t="s">
        <v>3</v>
      </c>
      <c r="D191" s="30">
        <v>113</v>
      </c>
      <c r="E191" s="53">
        <f t="shared" si="16"/>
        <v>10.083333333333334</v>
      </c>
      <c r="F191" s="7">
        <f t="shared" si="13"/>
        <v>1139.4166666666667</v>
      </c>
      <c r="G191" s="13">
        <v>8</v>
      </c>
      <c r="H191" s="9">
        <v>10.89</v>
      </c>
      <c r="I191" s="9">
        <f t="shared" si="14"/>
        <v>1230.5700000000002</v>
      </c>
      <c r="J191" s="10" t="s">
        <v>29</v>
      </c>
      <c r="K191" s="18">
        <v>6.74</v>
      </c>
      <c r="L191" s="18">
        <f t="shared" si="15"/>
        <v>761.62</v>
      </c>
      <c r="N191" s="14"/>
      <c r="O191" s="14"/>
    </row>
    <row r="192" spans="1:15" ht="14.4">
      <c r="A192" s="24">
        <v>176</v>
      </c>
      <c r="B192" s="21" t="s">
        <v>251</v>
      </c>
      <c r="C192" s="29" t="s">
        <v>6</v>
      </c>
      <c r="D192" s="30">
        <v>19</v>
      </c>
      <c r="E192" s="53">
        <f t="shared" si="16"/>
        <v>18.888888888888886</v>
      </c>
      <c r="F192" s="7">
        <f t="shared" si="13"/>
        <v>358.8888888888888</v>
      </c>
      <c r="G192" s="13">
        <v>8</v>
      </c>
      <c r="H192" s="9">
        <v>20.399999999999999</v>
      </c>
      <c r="I192" s="9">
        <f t="shared" si="14"/>
        <v>387.59999999999997</v>
      </c>
      <c r="J192" s="10" t="s">
        <v>176</v>
      </c>
      <c r="K192" s="18">
        <v>13.77</v>
      </c>
      <c r="L192" s="18">
        <f t="shared" si="15"/>
        <v>261.63</v>
      </c>
      <c r="N192" s="14"/>
      <c r="O192" s="14"/>
    </row>
    <row r="193" spans="1:15" ht="14.4">
      <c r="A193" s="24">
        <v>177</v>
      </c>
      <c r="B193" s="21" t="s">
        <v>137</v>
      </c>
      <c r="C193" s="29" t="s">
        <v>138</v>
      </c>
      <c r="D193" s="30">
        <v>10</v>
      </c>
      <c r="E193" s="53">
        <f t="shared" si="16"/>
        <v>19.74074074074074</v>
      </c>
      <c r="F193" s="7">
        <f t="shared" si="13"/>
        <v>197.40740740740739</v>
      </c>
      <c r="G193" s="13">
        <v>8</v>
      </c>
      <c r="H193" s="9">
        <v>21.32</v>
      </c>
      <c r="I193" s="9">
        <f t="shared" si="14"/>
        <v>213.2</v>
      </c>
      <c r="J193" s="10" t="s">
        <v>29</v>
      </c>
      <c r="K193" s="18">
        <v>13.58</v>
      </c>
      <c r="L193" s="18">
        <f t="shared" si="15"/>
        <v>135.80000000000001</v>
      </c>
      <c r="N193" s="14"/>
      <c r="O193" s="14"/>
    </row>
    <row r="194" spans="1:15" ht="14.4">
      <c r="A194" s="24">
        <v>178</v>
      </c>
      <c r="B194" s="21" t="s">
        <v>139</v>
      </c>
      <c r="C194" s="29" t="s">
        <v>6</v>
      </c>
      <c r="D194" s="30">
        <v>41</v>
      </c>
      <c r="E194" s="53">
        <f t="shared" si="16"/>
        <v>10.74074074074074</v>
      </c>
      <c r="F194" s="7">
        <f t="shared" si="13"/>
        <v>440.37037037037038</v>
      </c>
      <c r="G194" s="13">
        <v>8</v>
      </c>
      <c r="H194" s="9">
        <v>11.6</v>
      </c>
      <c r="I194" s="9">
        <f t="shared" si="14"/>
        <v>475.59999999999997</v>
      </c>
      <c r="J194" s="10" t="s">
        <v>29</v>
      </c>
      <c r="K194" s="18">
        <v>11.6</v>
      </c>
      <c r="L194" s="18">
        <f t="shared" si="15"/>
        <v>475.59999999999997</v>
      </c>
      <c r="N194" s="14"/>
      <c r="O194" s="14"/>
    </row>
    <row r="195" spans="1:15" ht="14.4">
      <c r="A195" s="24">
        <v>179</v>
      </c>
      <c r="B195" s="21" t="s">
        <v>140</v>
      </c>
      <c r="C195" s="29" t="s">
        <v>6</v>
      </c>
      <c r="D195" s="30">
        <v>61</v>
      </c>
      <c r="E195" s="53">
        <f t="shared" si="16"/>
        <v>9.3055555555555554</v>
      </c>
      <c r="F195" s="7">
        <f t="shared" si="13"/>
        <v>567.63888888888891</v>
      </c>
      <c r="G195" s="13">
        <v>8</v>
      </c>
      <c r="H195" s="9">
        <v>10.050000000000001</v>
      </c>
      <c r="I195" s="9">
        <f t="shared" si="14"/>
        <v>613.05000000000007</v>
      </c>
      <c r="J195" s="10" t="s">
        <v>29</v>
      </c>
      <c r="K195" s="18">
        <v>7.17</v>
      </c>
      <c r="L195" s="18">
        <f t="shared" si="15"/>
        <v>437.37</v>
      </c>
      <c r="N195" s="14"/>
      <c r="O195" s="14"/>
    </row>
    <row r="196" spans="1:15" ht="14.4">
      <c r="A196" s="24">
        <v>180</v>
      </c>
      <c r="B196" s="21" t="s">
        <v>252</v>
      </c>
      <c r="C196" s="29" t="s">
        <v>6</v>
      </c>
      <c r="D196" s="30">
        <v>12</v>
      </c>
      <c r="E196" s="53">
        <f t="shared" si="16"/>
        <v>15.222222222222223</v>
      </c>
      <c r="F196" s="7">
        <f t="shared" si="13"/>
        <v>182.66666666666669</v>
      </c>
      <c r="G196" s="13">
        <v>8</v>
      </c>
      <c r="H196" s="9">
        <v>16.440000000000001</v>
      </c>
      <c r="I196" s="9">
        <f t="shared" si="14"/>
        <v>197.28000000000003</v>
      </c>
      <c r="J196" s="10" t="s">
        <v>170</v>
      </c>
      <c r="K196" s="18">
        <v>10.130000000000001</v>
      </c>
      <c r="L196" s="18">
        <f t="shared" si="15"/>
        <v>121.56</v>
      </c>
      <c r="N196" s="14"/>
      <c r="O196" s="14"/>
    </row>
    <row r="197" spans="1:15" ht="14.4">
      <c r="A197" s="24">
        <v>181</v>
      </c>
      <c r="B197" s="21" t="s">
        <v>253</v>
      </c>
      <c r="C197" s="29" t="s">
        <v>6</v>
      </c>
      <c r="D197" s="30">
        <v>20</v>
      </c>
      <c r="E197" s="53">
        <f t="shared" si="16"/>
        <v>29.629629629629626</v>
      </c>
      <c r="F197" s="7">
        <f t="shared" si="13"/>
        <v>592.5925925925925</v>
      </c>
      <c r="G197" s="13">
        <v>8</v>
      </c>
      <c r="H197" s="9">
        <v>32</v>
      </c>
      <c r="I197" s="9">
        <f t="shared" si="14"/>
        <v>640</v>
      </c>
      <c r="J197" s="10" t="s">
        <v>170</v>
      </c>
      <c r="K197" s="18">
        <v>19.39</v>
      </c>
      <c r="L197" s="18">
        <f t="shared" si="15"/>
        <v>387.8</v>
      </c>
      <c r="N197" s="14"/>
      <c r="O197" s="14"/>
    </row>
    <row r="198" spans="1:15" ht="14.4">
      <c r="A198" s="24">
        <v>182</v>
      </c>
      <c r="B198" s="22" t="s">
        <v>254</v>
      </c>
      <c r="C198" s="27" t="s">
        <v>6</v>
      </c>
      <c r="D198" s="28">
        <v>19</v>
      </c>
      <c r="E198" s="53">
        <f t="shared" si="16"/>
        <v>28.046296296296294</v>
      </c>
      <c r="F198" s="7">
        <f t="shared" si="13"/>
        <v>532.87962962962956</v>
      </c>
      <c r="G198" s="13">
        <v>8</v>
      </c>
      <c r="H198" s="9">
        <v>30.29</v>
      </c>
      <c r="I198" s="9">
        <f t="shared" si="14"/>
        <v>575.51</v>
      </c>
      <c r="J198" s="10" t="s">
        <v>170</v>
      </c>
      <c r="K198" s="18">
        <v>17.68</v>
      </c>
      <c r="L198" s="18">
        <f t="shared" si="15"/>
        <v>335.92</v>
      </c>
      <c r="N198" s="14"/>
      <c r="O198" s="14"/>
    </row>
    <row r="199" spans="1:15" ht="14.4">
      <c r="A199" s="24">
        <v>183</v>
      </c>
      <c r="B199" s="21" t="s">
        <v>141</v>
      </c>
      <c r="C199" s="29" t="s">
        <v>4</v>
      </c>
      <c r="D199" s="30">
        <v>3</v>
      </c>
      <c r="E199" s="53">
        <f t="shared" si="16"/>
        <v>4.8796296296296289</v>
      </c>
      <c r="F199" s="7">
        <f t="shared" si="13"/>
        <v>14.638888888888886</v>
      </c>
      <c r="G199" s="13">
        <v>8</v>
      </c>
      <c r="H199" s="9">
        <v>5.27</v>
      </c>
      <c r="I199" s="9">
        <f t="shared" si="14"/>
        <v>15.809999999999999</v>
      </c>
      <c r="J199" s="10" t="s">
        <v>170</v>
      </c>
      <c r="K199" s="18">
        <v>1.88</v>
      </c>
      <c r="L199" s="18">
        <f t="shared" si="15"/>
        <v>5.64</v>
      </c>
      <c r="N199" s="14"/>
      <c r="O199" s="14"/>
    </row>
    <row r="200" spans="1:15" ht="14.4">
      <c r="A200" s="24">
        <v>184</v>
      </c>
      <c r="B200" s="21" t="s">
        <v>142</v>
      </c>
      <c r="C200" s="29" t="s">
        <v>3</v>
      </c>
      <c r="D200" s="30">
        <v>27</v>
      </c>
      <c r="E200" s="53">
        <f t="shared" si="16"/>
        <v>20.129629629629626</v>
      </c>
      <c r="F200" s="7">
        <f t="shared" si="13"/>
        <v>543.49999999999989</v>
      </c>
      <c r="G200" s="13">
        <v>8</v>
      </c>
      <c r="H200" s="9">
        <v>21.74</v>
      </c>
      <c r="I200" s="9">
        <f t="shared" si="14"/>
        <v>586.9799999999999</v>
      </c>
      <c r="J200" s="10" t="s">
        <v>29</v>
      </c>
      <c r="K200" s="18">
        <v>19.66</v>
      </c>
      <c r="L200" s="18">
        <f t="shared" si="15"/>
        <v>530.82000000000005</v>
      </c>
      <c r="N200" s="14"/>
      <c r="O200" s="14"/>
    </row>
    <row r="201" spans="1:15" ht="14.4">
      <c r="A201" s="24">
        <v>185</v>
      </c>
      <c r="B201" s="21" t="s">
        <v>143</v>
      </c>
      <c r="C201" s="29" t="s">
        <v>7</v>
      </c>
      <c r="D201" s="30">
        <v>64</v>
      </c>
      <c r="E201" s="53">
        <f t="shared" si="16"/>
        <v>2.7314814814814814</v>
      </c>
      <c r="F201" s="7">
        <f t="shared" si="13"/>
        <v>174.81481481481481</v>
      </c>
      <c r="G201" s="13">
        <v>8</v>
      </c>
      <c r="H201" s="9">
        <v>2.95</v>
      </c>
      <c r="I201" s="9">
        <f t="shared" si="14"/>
        <v>188.8</v>
      </c>
      <c r="J201" s="10" t="s">
        <v>29</v>
      </c>
      <c r="K201" s="18">
        <v>3.8</v>
      </c>
      <c r="L201" s="18">
        <f t="shared" si="15"/>
        <v>243.2</v>
      </c>
      <c r="N201" s="14"/>
      <c r="O201" s="14"/>
    </row>
    <row r="202" spans="1:15" ht="14.4">
      <c r="A202" s="24">
        <v>186</v>
      </c>
      <c r="B202" s="21" t="s">
        <v>144</v>
      </c>
      <c r="C202" s="29" t="s">
        <v>6</v>
      </c>
      <c r="D202" s="30">
        <v>10</v>
      </c>
      <c r="E202" s="53">
        <f t="shared" si="16"/>
        <v>7.5277777777777777</v>
      </c>
      <c r="F202" s="7">
        <f t="shared" si="13"/>
        <v>75.277777777777771</v>
      </c>
      <c r="G202" s="13">
        <v>8</v>
      </c>
      <c r="H202" s="9">
        <v>8.1300000000000008</v>
      </c>
      <c r="I202" s="9">
        <f t="shared" si="14"/>
        <v>81.300000000000011</v>
      </c>
      <c r="J202" s="10" t="s">
        <v>29</v>
      </c>
      <c r="K202" s="18">
        <v>5.97</v>
      </c>
      <c r="L202" s="18">
        <f t="shared" si="15"/>
        <v>59.699999999999996</v>
      </c>
      <c r="N202" s="14"/>
      <c r="O202" s="14"/>
    </row>
    <row r="203" spans="1:15" ht="14.4">
      <c r="A203" s="24">
        <v>187</v>
      </c>
      <c r="B203" s="21" t="s">
        <v>255</v>
      </c>
      <c r="C203" s="29" t="s">
        <v>3</v>
      </c>
      <c r="D203" s="30">
        <v>10</v>
      </c>
      <c r="E203" s="53">
        <f t="shared" si="16"/>
        <v>13.129629629629628</v>
      </c>
      <c r="F203" s="7">
        <f t="shared" si="13"/>
        <v>131.29629629629628</v>
      </c>
      <c r="G203" s="13">
        <v>8</v>
      </c>
      <c r="H203" s="9">
        <v>14.18</v>
      </c>
      <c r="I203" s="9">
        <f t="shared" si="14"/>
        <v>141.80000000000001</v>
      </c>
      <c r="J203" s="10" t="s">
        <v>176</v>
      </c>
      <c r="K203" s="18">
        <v>9.31</v>
      </c>
      <c r="L203" s="18">
        <f t="shared" si="15"/>
        <v>93.100000000000009</v>
      </c>
      <c r="N203" s="14"/>
      <c r="O203" s="14"/>
    </row>
    <row r="204" spans="1:15" ht="14.4">
      <c r="A204" s="24">
        <v>188</v>
      </c>
      <c r="B204" s="22" t="s">
        <v>284</v>
      </c>
      <c r="C204" s="27" t="s">
        <v>100</v>
      </c>
      <c r="D204" s="28">
        <v>14</v>
      </c>
      <c r="E204" s="53">
        <f t="shared" si="16"/>
        <v>18.814814814814813</v>
      </c>
      <c r="F204" s="7">
        <f t="shared" si="13"/>
        <v>263.40740740740739</v>
      </c>
      <c r="G204" s="13">
        <v>8</v>
      </c>
      <c r="H204" s="9">
        <v>20.32</v>
      </c>
      <c r="I204" s="9">
        <f t="shared" si="14"/>
        <v>284.48</v>
      </c>
      <c r="J204" s="10" t="s">
        <v>29</v>
      </c>
      <c r="K204" s="18">
        <v>11.07</v>
      </c>
      <c r="L204" s="18">
        <f t="shared" si="15"/>
        <v>154.98000000000002</v>
      </c>
      <c r="N204" s="14"/>
      <c r="O204" s="14"/>
    </row>
    <row r="205" spans="1:15" ht="14.4">
      <c r="A205" s="24">
        <v>189</v>
      </c>
      <c r="B205" s="21" t="s">
        <v>256</v>
      </c>
      <c r="C205" s="29" t="s">
        <v>145</v>
      </c>
      <c r="D205" s="30">
        <v>126</v>
      </c>
      <c r="E205" s="53">
        <f t="shared" si="16"/>
        <v>587.37037037037032</v>
      </c>
      <c r="F205" s="7">
        <f t="shared" si="13"/>
        <v>74008.666666666657</v>
      </c>
      <c r="G205" s="13">
        <v>8</v>
      </c>
      <c r="H205" s="9">
        <v>634.36</v>
      </c>
      <c r="I205" s="9">
        <f t="shared" si="14"/>
        <v>79929.36</v>
      </c>
      <c r="J205" s="10" t="s">
        <v>29</v>
      </c>
      <c r="K205" s="18">
        <v>3.2</v>
      </c>
      <c r="L205" s="18">
        <f t="shared" si="15"/>
        <v>403.20000000000005</v>
      </c>
      <c r="N205" s="14"/>
      <c r="O205" s="14"/>
    </row>
    <row r="206" spans="1:15" ht="14.4">
      <c r="A206" s="24">
        <v>190</v>
      </c>
      <c r="B206" s="21" t="s">
        <v>146</v>
      </c>
      <c r="C206" s="29" t="s">
        <v>10</v>
      </c>
      <c r="D206" s="30">
        <v>16</v>
      </c>
      <c r="E206" s="53">
        <f t="shared" si="16"/>
        <v>21.574074074074073</v>
      </c>
      <c r="F206" s="7">
        <f t="shared" si="13"/>
        <v>345.18518518518516</v>
      </c>
      <c r="G206" s="13">
        <v>8</v>
      </c>
      <c r="H206" s="9">
        <v>23.3</v>
      </c>
      <c r="I206" s="9">
        <f t="shared" si="14"/>
        <v>372.8</v>
      </c>
      <c r="J206" s="10" t="s">
        <v>170</v>
      </c>
      <c r="K206" s="18">
        <v>6.99</v>
      </c>
      <c r="L206" s="18">
        <f t="shared" si="15"/>
        <v>111.84</v>
      </c>
      <c r="N206" s="14"/>
      <c r="O206" s="14"/>
    </row>
    <row r="207" spans="1:15" ht="14.4">
      <c r="A207" s="24">
        <v>191</v>
      </c>
      <c r="B207" s="22" t="s">
        <v>257</v>
      </c>
      <c r="C207" s="27" t="s">
        <v>21</v>
      </c>
      <c r="D207" s="28">
        <v>10</v>
      </c>
      <c r="E207" s="53">
        <f t="shared" si="16"/>
        <v>102.34259259259258</v>
      </c>
      <c r="F207" s="7">
        <f t="shared" si="13"/>
        <v>1023.4259259259259</v>
      </c>
      <c r="G207" s="13">
        <v>8</v>
      </c>
      <c r="H207" s="9">
        <v>110.53</v>
      </c>
      <c r="I207" s="9">
        <f t="shared" si="14"/>
        <v>1105.3</v>
      </c>
      <c r="J207" s="10" t="s">
        <v>29</v>
      </c>
      <c r="K207" s="18">
        <v>10.57</v>
      </c>
      <c r="L207" s="18">
        <f t="shared" si="15"/>
        <v>105.7</v>
      </c>
      <c r="N207" s="14"/>
      <c r="O207" s="14"/>
    </row>
    <row r="208" spans="1:15" ht="14.4">
      <c r="A208" s="24">
        <v>192</v>
      </c>
      <c r="B208" s="21" t="s">
        <v>147</v>
      </c>
      <c r="C208" s="29" t="s">
        <v>3</v>
      </c>
      <c r="D208" s="30">
        <v>88</v>
      </c>
      <c r="E208" s="53">
        <f t="shared" si="16"/>
        <v>24.805555555555554</v>
      </c>
      <c r="F208" s="7">
        <f t="shared" si="13"/>
        <v>2182.8888888888887</v>
      </c>
      <c r="G208" s="13">
        <v>8</v>
      </c>
      <c r="H208" s="9">
        <v>26.79</v>
      </c>
      <c r="I208" s="9">
        <f t="shared" si="14"/>
        <v>2357.52</v>
      </c>
      <c r="J208" s="10" t="s">
        <v>170</v>
      </c>
      <c r="K208" s="18">
        <v>8.5500000000000007</v>
      </c>
      <c r="L208" s="18">
        <f t="shared" si="15"/>
        <v>752.40000000000009</v>
      </c>
      <c r="N208" s="14"/>
      <c r="O208" s="14"/>
    </row>
    <row r="209" spans="1:15" ht="14.4">
      <c r="A209" s="24">
        <v>193</v>
      </c>
      <c r="B209" s="21" t="s">
        <v>148</v>
      </c>
      <c r="C209" s="29" t="s">
        <v>3</v>
      </c>
      <c r="D209" s="30">
        <v>7</v>
      </c>
      <c r="E209" s="53">
        <f t="shared" si="16"/>
        <v>12.333333333333332</v>
      </c>
      <c r="F209" s="7">
        <f t="shared" si="13"/>
        <v>86.333333333333329</v>
      </c>
      <c r="G209" s="13">
        <v>8</v>
      </c>
      <c r="H209" s="9">
        <v>13.32</v>
      </c>
      <c r="I209" s="9">
        <f t="shared" si="14"/>
        <v>93.240000000000009</v>
      </c>
      <c r="J209" s="10" t="s">
        <v>170</v>
      </c>
      <c r="K209" s="18">
        <v>4.2</v>
      </c>
      <c r="L209" s="18">
        <f t="shared" si="15"/>
        <v>29.400000000000002</v>
      </c>
      <c r="N209" s="14"/>
      <c r="O209" s="14"/>
    </row>
    <row r="210" spans="1:15" ht="14.4">
      <c r="A210" s="24">
        <v>194</v>
      </c>
      <c r="B210" s="22" t="s">
        <v>149</v>
      </c>
      <c r="C210" s="27" t="s">
        <v>6</v>
      </c>
      <c r="D210" s="28">
        <v>77</v>
      </c>
      <c r="E210" s="53">
        <f t="shared" si="16"/>
        <v>12.944444444444445</v>
      </c>
      <c r="F210" s="7">
        <f t="shared" si="13"/>
        <v>996.72222222222229</v>
      </c>
      <c r="G210" s="13">
        <v>8</v>
      </c>
      <c r="H210" s="9">
        <v>13.98</v>
      </c>
      <c r="I210" s="9">
        <f t="shared" si="14"/>
        <v>1076.46</v>
      </c>
      <c r="J210" s="10" t="s">
        <v>170</v>
      </c>
      <c r="K210" s="18">
        <v>10.119999999999999</v>
      </c>
      <c r="L210" s="18">
        <f t="shared" si="15"/>
        <v>779.2399999999999</v>
      </c>
      <c r="N210" s="14"/>
      <c r="O210" s="14"/>
    </row>
    <row r="211" spans="1:15" ht="14.4">
      <c r="A211" s="24">
        <v>195</v>
      </c>
      <c r="B211" s="21" t="s">
        <v>258</v>
      </c>
      <c r="C211" s="29" t="s">
        <v>3</v>
      </c>
      <c r="D211" s="30">
        <v>11</v>
      </c>
      <c r="E211" s="53">
        <f t="shared" si="16"/>
        <v>4.1851851851851842</v>
      </c>
      <c r="F211" s="7">
        <f t="shared" si="13"/>
        <v>46.037037037037024</v>
      </c>
      <c r="G211" s="13">
        <v>8</v>
      </c>
      <c r="H211" s="9">
        <v>4.5199999999999996</v>
      </c>
      <c r="I211" s="9">
        <f t="shared" si="14"/>
        <v>49.72</v>
      </c>
      <c r="J211" s="10" t="s">
        <v>29</v>
      </c>
      <c r="K211" s="18">
        <v>4.04</v>
      </c>
      <c r="L211" s="18">
        <f t="shared" si="15"/>
        <v>44.44</v>
      </c>
      <c r="N211" s="14"/>
      <c r="O211" s="14"/>
    </row>
    <row r="212" spans="1:15" ht="14.4">
      <c r="A212" s="24">
        <v>196</v>
      </c>
      <c r="B212" s="21" t="s">
        <v>259</v>
      </c>
      <c r="C212" s="29" t="s">
        <v>23</v>
      </c>
      <c r="D212" s="30">
        <v>30</v>
      </c>
      <c r="E212" s="53">
        <f t="shared" si="16"/>
        <v>18.074074074074073</v>
      </c>
      <c r="F212" s="7">
        <f t="shared" si="13"/>
        <v>542.22222222222217</v>
      </c>
      <c r="G212" s="13">
        <v>8</v>
      </c>
      <c r="H212" s="9">
        <v>19.52</v>
      </c>
      <c r="I212" s="9">
        <f t="shared" si="14"/>
        <v>585.6</v>
      </c>
      <c r="J212" s="10" t="s">
        <v>29</v>
      </c>
      <c r="K212" s="18">
        <v>4.83</v>
      </c>
      <c r="L212" s="18">
        <f t="shared" si="15"/>
        <v>144.9</v>
      </c>
      <c r="N212" s="14"/>
      <c r="O212" s="14"/>
    </row>
    <row r="213" spans="1:15" ht="14.4">
      <c r="A213" s="24">
        <v>197</v>
      </c>
      <c r="B213" s="22" t="s">
        <v>150</v>
      </c>
      <c r="C213" s="27" t="s">
        <v>3</v>
      </c>
      <c r="D213" s="28">
        <v>24</v>
      </c>
      <c r="E213" s="53">
        <f t="shared" si="16"/>
        <v>104.71296296296296</v>
      </c>
      <c r="F213" s="7">
        <f t="shared" si="13"/>
        <v>2513.1111111111113</v>
      </c>
      <c r="G213" s="13">
        <v>8</v>
      </c>
      <c r="H213" s="9">
        <v>113.09</v>
      </c>
      <c r="I213" s="9">
        <f t="shared" si="14"/>
        <v>2714.16</v>
      </c>
      <c r="J213" s="10" t="s">
        <v>29</v>
      </c>
      <c r="K213" s="18">
        <v>4.66</v>
      </c>
      <c r="L213" s="18">
        <f t="shared" si="15"/>
        <v>111.84</v>
      </c>
      <c r="N213" s="14"/>
      <c r="O213" s="14"/>
    </row>
    <row r="214" spans="1:15" ht="14.4">
      <c r="A214" s="24">
        <v>198</v>
      </c>
      <c r="B214" s="21" t="s">
        <v>151</v>
      </c>
      <c r="C214" s="29" t="s">
        <v>2</v>
      </c>
      <c r="D214" s="30">
        <v>52</v>
      </c>
      <c r="E214" s="53">
        <f t="shared" ref="E214:E235" si="17">SUM(H214/(1+8%))</f>
        <v>21.861111111111111</v>
      </c>
      <c r="F214" s="7">
        <f t="shared" si="13"/>
        <v>1136.7777777777778</v>
      </c>
      <c r="G214" s="13">
        <v>8</v>
      </c>
      <c r="H214" s="9">
        <v>23.61</v>
      </c>
      <c r="I214" s="9">
        <f t="shared" si="14"/>
        <v>1227.72</v>
      </c>
      <c r="J214" s="10" t="s">
        <v>170</v>
      </c>
      <c r="K214" s="18">
        <v>11.33</v>
      </c>
      <c r="L214" s="18">
        <f t="shared" si="15"/>
        <v>589.16</v>
      </c>
      <c r="N214" s="14"/>
      <c r="O214" s="14"/>
    </row>
    <row r="215" spans="1:15" ht="14.4">
      <c r="A215" s="24">
        <v>199</v>
      </c>
      <c r="B215" s="21" t="s">
        <v>260</v>
      </c>
      <c r="C215" s="29" t="s">
        <v>3</v>
      </c>
      <c r="D215" s="30">
        <v>31</v>
      </c>
      <c r="E215" s="53">
        <f t="shared" si="17"/>
        <v>21.814814814814813</v>
      </c>
      <c r="F215" s="7">
        <f t="shared" si="13"/>
        <v>676.25925925925924</v>
      </c>
      <c r="G215" s="13">
        <v>8</v>
      </c>
      <c r="H215" s="9">
        <v>23.56</v>
      </c>
      <c r="I215" s="9">
        <f t="shared" si="14"/>
        <v>730.36</v>
      </c>
      <c r="J215" s="10" t="s">
        <v>29</v>
      </c>
      <c r="K215" s="18">
        <v>8.2799999999999994</v>
      </c>
      <c r="L215" s="18">
        <f t="shared" si="15"/>
        <v>256.68</v>
      </c>
      <c r="N215" s="14"/>
      <c r="O215" s="14"/>
    </row>
    <row r="216" spans="1:15" ht="14.4">
      <c r="A216" s="24">
        <v>200</v>
      </c>
      <c r="B216" s="21" t="s">
        <v>152</v>
      </c>
      <c r="C216" s="29" t="s">
        <v>3</v>
      </c>
      <c r="D216" s="30">
        <v>43</v>
      </c>
      <c r="E216" s="53">
        <f t="shared" si="17"/>
        <v>14.055555555555554</v>
      </c>
      <c r="F216" s="7">
        <f t="shared" si="13"/>
        <v>604.3888888888888</v>
      </c>
      <c r="G216" s="13">
        <v>8</v>
      </c>
      <c r="H216" s="9">
        <v>15.18</v>
      </c>
      <c r="I216" s="9">
        <f t="shared" si="14"/>
        <v>652.74</v>
      </c>
      <c r="J216" s="10" t="s">
        <v>29</v>
      </c>
      <c r="K216" s="18">
        <v>6.05</v>
      </c>
      <c r="L216" s="18">
        <f t="shared" si="15"/>
        <v>260.14999999999998</v>
      </c>
      <c r="N216" s="14"/>
      <c r="O216" s="14"/>
    </row>
    <row r="217" spans="1:15" ht="14.4">
      <c r="A217" s="24">
        <v>201</v>
      </c>
      <c r="B217" s="22" t="s">
        <v>261</v>
      </c>
      <c r="C217" s="27" t="s">
        <v>6</v>
      </c>
      <c r="D217" s="28">
        <v>16</v>
      </c>
      <c r="E217" s="53">
        <f t="shared" si="17"/>
        <v>14.962962962962962</v>
      </c>
      <c r="F217" s="7">
        <f t="shared" si="13"/>
        <v>239.40740740740739</v>
      </c>
      <c r="G217" s="13">
        <v>8</v>
      </c>
      <c r="H217" s="9">
        <v>16.16</v>
      </c>
      <c r="I217" s="9">
        <f t="shared" si="14"/>
        <v>258.56</v>
      </c>
      <c r="J217" s="10" t="s">
        <v>170</v>
      </c>
      <c r="K217" s="18">
        <v>9.85</v>
      </c>
      <c r="L217" s="18">
        <f t="shared" si="15"/>
        <v>157.6</v>
      </c>
      <c r="N217" s="14"/>
      <c r="O217" s="14"/>
    </row>
    <row r="218" spans="1:15" ht="14.4">
      <c r="A218" s="24">
        <v>202</v>
      </c>
      <c r="B218" s="22" t="s">
        <v>262</v>
      </c>
      <c r="C218" s="27" t="s">
        <v>6</v>
      </c>
      <c r="D218" s="28">
        <v>26</v>
      </c>
      <c r="E218" s="53">
        <f t="shared" si="17"/>
        <v>29.092592592592592</v>
      </c>
      <c r="F218" s="7">
        <f t="shared" si="13"/>
        <v>756.40740740740739</v>
      </c>
      <c r="G218" s="13">
        <v>8</v>
      </c>
      <c r="H218" s="9">
        <v>31.42</v>
      </c>
      <c r="I218" s="9">
        <f t="shared" si="14"/>
        <v>816.92000000000007</v>
      </c>
      <c r="J218" s="10" t="s">
        <v>170</v>
      </c>
      <c r="K218" s="18">
        <v>18.809999999999999</v>
      </c>
      <c r="L218" s="18">
        <f t="shared" si="15"/>
        <v>489.05999999999995</v>
      </c>
      <c r="N218" s="14"/>
      <c r="O218" s="14"/>
    </row>
    <row r="219" spans="1:15" ht="14.4">
      <c r="A219" s="24">
        <v>203</v>
      </c>
      <c r="B219" s="21" t="s">
        <v>263</v>
      </c>
      <c r="C219" s="29" t="s">
        <v>3</v>
      </c>
      <c r="D219" s="30">
        <v>18</v>
      </c>
      <c r="E219" s="53">
        <f t="shared" si="17"/>
        <v>11.787037037037036</v>
      </c>
      <c r="F219" s="7">
        <f t="shared" si="13"/>
        <v>212.16666666666666</v>
      </c>
      <c r="G219" s="13">
        <v>8</v>
      </c>
      <c r="H219" s="9">
        <v>12.73</v>
      </c>
      <c r="I219" s="9">
        <f t="shared" si="14"/>
        <v>229.14000000000001</v>
      </c>
      <c r="J219" s="10" t="s">
        <v>170</v>
      </c>
      <c r="K219" s="18">
        <v>7.58</v>
      </c>
      <c r="L219" s="18">
        <f t="shared" si="15"/>
        <v>136.44</v>
      </c>
      <c r="N219" s="14"/>
      <c r="O219" s="14"/>
    </row>
    <row r="220" spans="1:15" ht="14.4">
      <c r="A220" s="24">
        <v>204</v>
      </c>
      <c r="B220" s="21" t="s">
        <v>153</v>
      </c>
      <c r="C220" s="29" t="s">
        <v>105</v>
      </c>
      <c r="D220" s="30">
        <v>19</v>
      </c>
      <c r="E220" s="53">
        <f t="shared" si="17"/>
        <v>7.9444444444444438</v>
      </c>
      <c r="F220" s="7">
        <f t="shared" ref="F220:F235" si="18">E220*D220</f>
        <v>150.94444444444443</v>
      </c>
      <c r="G220" s="13">
        <v>8</v>
      </c>
      <c r="H220" s="9">
        <v>8.58</v>
      </c>
      <c r="I220" s="9">
        <f t="shared" ref="I220:I235" si="19">D220*H220</f>
        <v>163.02000000000001</v>
      </c>
      <c r="J220" s="10" t="s">
        <v>170</v>
      </c>
      <c r="K220" s="18">
        <v>2.57</v>
      </c>
      <c r="L220" s="18">
        <f t="shared" ref="L220:L235" si="20">K220*D220</f>
        <v>48.83</v>
      </c>
      <c r="N220" s="14"/>
      <c r="O220" s="14"/>
    </row>
    <row r="221" spans="1:15" ht="14.4">
      <c r="A221" s="24">
        <v>205</v>
      </c>
      <c r="B221" s="21" t="s">
        <v>154</v>
      </c>
      <c r="C221" s="29" t="s">
        <v>7</v>
      </c>
      <c r="D221" s="30">
        <v>862</v>
      </c>
      <c r="E221" s="53">
        <f t="shared" si="17"/>
        <v>10.657407407407407</v>
      </c>
      <c r="F221" s="7">
        <f t="shared" si="18"/>
        <v>9186.6851851851843</v>
      </c>
      <c r="G221" s="13">
        <v>8</v>
      </c>
      <c r="H221" s="9">
        <v>11.51</v>
      </c>
      <c r="I221" s="9">
        <f t="shared" si="19"/>
        <v>9921.619999999999</v>
      </c>
      <c r="J221" s="10" t="s">
        <v>175</v>
      </c>
      <c r="K221" s="18">
        <v>0</v>
      </c>
      <c r="L221" s="18">
        <f t="shared" si="20"/>
        <v>0</v>
      </c>
      <c r="N221" s="14"/>
      <c r="O221" s="14"/>
    </row>
    <row r="222" spans="1:15" ht="14.4">
      <c r="A222" s="24">
        <v>206</v>
      </c>
      <c r="B222" s="22" t="s">
        <v>264</v>
      </c>
      <c r="C222" s="27" t="s">
        <v>6</v>
      </c>
      <c r="D222" s="28">
        <v>13</v>
      </c>
      <c r="E222" s="53">
        <f t="shared" si="17"/>
        <v>13.333333333333332</v>
      </c>
      <c r="F222" s="7">
        <f t="shared" si="18"/>
        <v>173.33333333333331</v>
      </c>
      <c r="G222" s="13">
        <v>8</v>
      </c>
      <c r="H222" s="9">
        <v>14.4</v>
      </c>
      <c r="I222" s="9">
        <f t="shared" si="19"/>
        <v>187.20000000000002</v>
      </c>
      <c r="J222" s="10" t="s">
        <v>29</v>
      </c>
      <c r="K222" s="18">
        <v>9.16</v>
      </c>
      <c r="L222" s="18">
        <f t="shared" si="20"/>
        <v>119.08</v>
      </c>
      <c r="N222" s="14"/>
      <c r="O222" s="14"/>
    </row>
    <row r="223" spans="1:15" ht="14.4">
      <c r="A223" s="24">
        <v>207</v>
      </c>
      <c r="B223" s="21" t="s">
        <v>156</v>
      </c>
      <c r="C223" s="29" t="s">
        <v>6</v>
      </c>
      <c r="D223" s="30">
        <v>42</v>
      </c>
      <c r="E223" s="53">
        <f t="shared" si="17"/>
        <v>8.5740740740740726</v>
      </c>
      <c r="F223" s="7">
        <f t="shared" si="18"/>
        <v>360.11111111111103</v>
      </c>
      <c r="G223" s="13">
        <v>8</v>
      </c>
      <c r="H223" s="9">
        <v>9.26</v>
      </c>
      <c r="I223" s="9">
        <f t="shared" si="19"/>
        <v>388.92</v>
      </c>
      <c r="J223" s="10" t="s">
        <v>29</v>
      </c>
      <c r="K223" s="18">
        <v>7.54</v>
      </c>
      <c r="L223" s="18">
        <f t="shared" si="20"/>
        <v>316.68</v>
      </c>
      <c r="N223" s="14"/>
      <c r="O223" s="14"/>
    </row>
    <row r="224" spans="1:15" ht="14.4">
      <c r="A224" s="24">
        <v>208</v>
      </c>
      <c r="B224" s="21" t="s">
        <v>157</v>
      </c>
      <c r="C224" s="29" t="s">
        <v>6</v>
      </c>
      <c r="D224" s="30">
        <v>61</v>
      </c>
      <c r="E224" s="53">
        <f t="shared" si="17"/>
        <v>12.138888888888888</v>
      </c>
      <c r="F224" s="7">
        <f t="shared" si="18"/>
        <v>740.47222222222217</v>
      </c>
      <c r="G224" s="13">
        <v>8</v>
      </c>
      <c r="H224" s="9">
        <v>13.11</v>
      </c>
      <c r="I224" s="9">
        <f t="shared" si="19"/>
        <v>799.70999999999992</v>
      </c>
      <c r="J224" s="10" t="s">
        <v>29</v>
      </c>
      <c r="K224" s="18">
        <v>9.23</v>
      </c>
      <c r="L224" s="18">
        <f t="shared" si="20"/>
        <v>563.03</v>
      </c>
      <c r="N224" s="14"/>
      <c r="O224" s="14"/>
    </row>
    <row r="225" spans="1:15" ht="14.4">
      <c r="A225" s="24">
        <v>209</v>
      </c>
      <c r="B225" s="21" t="s">
        <v>265</v>
      </c>
      <c r="C225" s="29" t="s">
        <v>5</v>
      </c>
      <c r="D225" s="30">
        <v>14</v>
      </c>
      <c r="E225" s="53">
        <f t="shared" si="17"/>
        <v>54.592592592592588</v>
      </c>
      <c r="F225" s="7">
        <f t="shared" si="18"/>
        <v>764.29629629629619</v>
      </c>
      <c r="G225" s="13">
        <v>8</v>
      </c>
      <c r="H225" s="9">
        <v>58.96</v>
      </c>
      <c r="I225" s="9">
        <f t="shared" si="19"/>
        <v>825.44</v>
      </c>
      <c r="J225" s="10" t="s">
        <v>170</v>
      </c>
      <c r="K225" s="18">
        <v>38.5</v>
      </c>
      <c r="L225" s="18">
        <f t="shared" si="20"/>
        <v>539</v>
      </c>
      <c r="N225" s="14"/>
      <c r="O225" s="14"/>
    </row>
    <row r="226" spans="1:15" ht="14.4">
      <c r="A226" s="24">
        <v>210</v>
      </c>
      <c r="B226" s="21" t="s">
        <v>158</v>
      </c>
      <c r="C226" s="29" t="s">
        <v>3</v>
      </c>
      <c r="D226" s="30">
        <v>53</v>
      </c>
      <c r="E226" s="53">
        <f t="shared" si="17"/>
        <v>13.962962962962962</v>
      </c>
      <c r="F226" s="7">
        <f t="shared" si="18"/>
        <v>740.03703703703695</v>
      </c>
      <c r="G226" s="13">
        <v>8</v>
      </c>
      <c r="H226" s="9">
        <v>15.08</v>
      </c>
      <c r="I226" s="9">
        <f t="shared" si="19"/>
        <v>799.24</v>
      </c>
      <c r="J226" s="10" t="s">
        <v>170</v>
      </c>
      <c r="K226" s="18">
        <v>8.8800000000000008</v>
      </c>
      <c r="L226" s="18">
        <f t="shared" si="20"/>
        <v>470.64000000000004</v>
      </c>
      <c r="N226" s="14"/>
      <c r="O226" s="14"/>
    </row>
    <row r="227" spans="1:15" ht="14.4">
      <c r="A227" s="24">
        <v>211</v>
      </c>
      <c r="B227" s="21" t="s">
        <v>266</v>
      </c>
      <c r="C227" s="29" t="s">
        <v>6</v>
      </c>
      <c r="D227" s="30">
        <v>26</v>
      </c>
      <c r="E227" s="53">
        <f t="shared" si="17"/>
        <v>12.342592592592592</v>
      </c>
      <c r="F227" s="7">
        <f t="shared" si="18"/>
        <v>320.90740740740739</v>
      </c>
      <c r="G227" s="13">
        <v>8</v>
      </c>
      <c r="H227" s="9">
        <v>13.33</v>
      </c>
      <c r="I227" s="9">
        <f t="shared" si="19"/>
        <v>346.58</v>
      </c>
      <c r="J227" s="10" t="s">
        <v>170</v>
      </c>
      <c r="K227" s="18">
        <v>7.02</v>
      </c>
      <c r="L227" s="18">
        <f t="shared" si="20"/>
        <v>182.51999999999998</v>
      </c>
      <c r="N227" s="14"/>
      <c r="O227" s="14"/>
    </row>
    <row r="228" spans="1:15" ht="14.4">
      <c r="A228" s="24">
        <v>212</v>
      </c>
      <c r="B228" s="23" t="s">
        <v>267</v>
      </c>
      <c r="C228" s="29" t="s">
        <v>7</v>
      </c>
      <c r="D228" s="30">
        <v>30</v>
      </c>
      <c r="E228" s="53">
        <f t="shared" si="17"/>
        <v>66.81481481481481</v>
      </c>
      <c r="F228" s="7">
        <f t="shared" si="18"/>
        <v>2004.4444444444443</v>
      </c>
      <c r="G228" s="13">
        <v>8</v>
      </c>
      <c r="H228" s="9">
        <v>72.16</v>
      </c>
      <c r="I228" s="9">
        <f t="shared" si="19"/>
        <v>2164.7999999999997</v>
      </c>
      <c r="J228" s="10" t="s">
        <v>29</v>
      </c>
      <c r="K228" s="18">
        <v>25.49</v>
      </c>
      <c r="L228" s="18">
        <f t="shared" si="20"/>
        <v>764.69999999999993</v>
      </c>
      <c r="N228" s="14"/>
      <c r="O228" s="14"/>
    </row>
    <row r="229" spans="1:15" ht="14.4">
      <c r="A229" s="24">
        <v>213</v>
      </c>
      <c r="B229" s="21" t="s">
        <v>268</v>
      </c>
      <c r="C229" s="29" t="s">
        <v>12</v>
      </c>
      <c r="D229" s="30">
        <v>24</v>
      </c>
      <c r="E229" s="53">
        <f t="shared" si="17"/>
        <v>11.527777777777777</v>
      </c>
      <c r="F229" s="7">
        <f t="shared" si="18"/>
        <v>276.66666666666663</v>
      </c>
      <c r="G229" s="13">
        <v>8</v>
      </c>
      <c r="H229" s="9">
        <v>12.45</v>
      </c>
      <c r="I229" s="9">
        <f t="shared" si="19"/>
        <v>298.79999999999995</v>
      </c>
      <c r="J229" s="10" t="s">
        <v>170</v>
      </c>
      <c r="K229" s="18">
        <v>3.74</v>
      </c>
      <c r="L229" s="18">
        <f t="shared" si="20"/>
        <v>89.76</v>
      </c>
      <c r="N229" s="14"/>
      <c r="O229" s="14"/>
    </row>
    <row r="230" spans="1:15" ht="14.4">
      <c r="A230" s="24">
        <v>214</v>
      </c>
      <c r="B230" s="22" t="s">
        <v>269</v>
      </c>
      <c r="C230" s="27" t="s">
        <v>3</v>
      </c>
      <c r="D230" s="28">
        <v>8</v>
      </c>
      <c r="E230" s="53">
        <f t="shared" si="17"/>
        <v>19.537037037037038</v>
      </c>
      <c r="F230" s="7">
        <f t="shared" si="18"/>
        <v>156.2962962962963</v>
      </c>
      <c r="G230" s="13">
        <v>8</v>
      </c>
      <c r="H230" s="9">
        <v>21.1</v>
      </c>
      <c r="I230" s="9">
        <f t="shared" si="19"/>
        <v>168.8</v>
      </c>
      <c r="J230" s="10" t="s">
        <v>29</v>
      </c>
      <c r="K230" s="18">
        <v>12.8</v>
      </c>
      <c r="L230" s="18">
        <f t="shared" si="20"/>
        <v>102.4</v>
      </c>
      <c r="N230" s="14"/>
      <c r="O230" s="14"/>
    </row>
    <row r="231" spans="1:15" ht="14.4">
      <c r="A231" s="24">
        <v>215</v>
      </c>
      <c r="B231" s="21" t="s">
        <v>283</v>
      </c>
      <c r="C231" s="29" t="s">
        <v>43</v>
      </c>
      <c r="D231" s="30">
        <v>6</v>
      </c>
      <c r="E231" s="53">
        <f t="shared" si="17"/>
        <v>121.85185185185183</v>
      </c>
      <c r="F231" s="7">
        <f t="shared" si="18"/>
        <v>731.11111111111097</v>
      </c>
      <c r="G231" s="13">
        <v>8</v>
      </c>
      <c r="H231" s="9">
        <v>131.6</v>
      </c>
      <c r="I231" s="9">
        <f t="shared" si="19"/>
        <v>789.59999999999991</v>
      </c>
      <c r="J231" s="10">
        <v>0.3</v>
      </c>
      <c r="K231" s="18">
        <v>49.01</v>
      </c>
      <c r="L231" s="18">
        <f t="shared" si="20"/>
        <v>294.06</v>
      </c>
      <c r="N231" s="14"/>
      <c r="O231" s="14"/>
    </row>
    <row r="232" spans="1:15" ht="14.4">
      <c r="A232" s="24">
        <v>216</v>
      </c>
      <c r="B232" s="21" t="s">
        <v>159</v>
      </c>
      <c r="C232" s="29" t="s">
        <v>3</v>
      </c>
      <c r="D232" s="30">
        <v>13</v>
      </c>
      <c r="E232" s="53">
        <f t="shared" si="17"/>
        <v>10.287037037037036</v>
      </c>
      <c r="F232" s="7">
        <f t="shared" si="18"/>
        <v>133.73148148148147</v>
      </c>
      <c r="G232" s="13">
        <v>8</v>
      </c>
      <c r="H232" s="9">
        <v>11.11</v>
      </c>
      <c r="I232" s="9">
        <f t="shared" si="19"/>
        <v>144.43</v>
      </c>
      <c r="J232" s="10" t="s">
        <v>29</v>
      </c>
      <c r="K232" s="18">
        <v>6.96</v>
      </c>
      <c r="L232" s="18">
        <f t="shared" si="20"/>
        <v>90.48</v>
      </c>
      <c r="N232" s="14"/>
      <c r="O232" s="14"/>
    </row>
    <row r="233" spans="1:15" ht="14.4">
      <c r="A233" s="24">
        <v>217</v>
      </c>
      <c r="B233" s="22" t="s">
        <v>270</v>
      </c>
      <c r="C233" s="27" t="s">
        <v>271</v>
      </c>
      <c r="D233" s="28">
        <v>45</v>
      </c>
      <c r="E233" s="53">
        <f t="shared" si="17"/>
        <v>1903.0555555555557</v>
      </c>
      <c r="F233" s="7">
        <f t="shared" si="18"/>
        <v>85637.5</v>
      </c>
      <c r="G233" s="13">
        <v>8</v>
      </c>
      <c r="H233" s="9">
        <v>2055.3000000000002</v>
      </c>
      <c r="I233" s="9">
        <f t="shared" si="19"/>
        <v>92488.500000000015</v>
      </c>
      <c r="J233" s="10" t="s">
        <v>175</v>
      </c>
      <c r="K233" s="18">
        <v>0</v>
      </c>
      <c r="L233" s="18">
        <f t="shared" si="20"/>
        <v>0</v>
      </c>
      <c r="N233" s="14"/>
      <c r="O233" s="14"/>
    </row>
    <row r="234" spans="1:15" ht="14.4">
      <c r="A234" s="24">
        <v>218</v>
      </c>
      <c r="B234" s="22" t="s">
        <v>272</v>
      </c>
      <c r="C234" s="27" t="s">
        <v>273</v>
      </c>
      <c r="D234" s="28">
        <v>11</v>
      </c>
      <c r="E234" s="53">
        <f t="shared" si="17"/>
        <v>105.99074074074073</v>
      </c>
      <c r="F234" s="7">
        <f t="shared" si="18"/>
        <v>1165.898148148148</v>
      </c>
      <c r="G234" s="13">
        <v>8</v>
      </c>
      <c r="H234" s="9">
        <v>114.47</v>
      </c>
      <c r="I234" s="9">
        <f t="shared" si="19"/>
        <v>1259.17</v>
      </c>
      <c r="J234" s="10" t="s">
        <v>29</v>
      </c>
      <c r="K234" s="18">
        <v>6.4</v>
      </c>
      <c r="L234" s="18">
        <f t="shared" si="20"/>
        <v>70.400000000000006</v>
      </c>
      <c r="N234" s="14"/>
      <c r="O234" s="14"/>
    </row>
    <row r="235" spans="1:15" ht="57.75" customHeight="1">
      <c r="A235" s="24">
        <v>219</v>
      </c>
      <c r="B235" s="21" t="s">
        <v>285</v>
      </c>
      <c r="C235" s="29" t="s">
        <v>6</v>
      </c>
      <c r="D235" s="30">
        <v>7</v>
      </c>
      <c r="E235" s="53">
        <f t="shared" si="17"/>
        <v>16.101851851851851</v>
      </c>
      <c r="F235" s="7">
        <f t="shared" si="18"/>
        <v>112.71296296296296</v>
      </c>
      <c r="G235" s="13">
        <v>8</v>
      </c>
      <c r="H235" s="9">
        <v>17.39</v>
      </c>
      <c r="I235" s="9">
        <f t="shared" si="19"/>
        <v>121.73</v>
      </c>
      <c r="J235" s="10" t="s">
        <v>170</v>
      </c>
      <c r="K235" s="18">
        <v>5.81</v>
      </c>
      <c r="L235" s="18">
        <f t="shared" si="20"/>
        <v>40.669999999999995</v>
      </c>
      <c r="N235" s="14"/>
      <c r="O235" s="14"/>
    </row>
    <row r="236" spans="1:15" ht="25.95" customHeight="1">
      <c r="A236" s="24">
        <v>220</v>
      </c>
      <c r="B236" s="77" t="s">
        <v>20</v>
      </c>
      <c r="C236" s="77"/>
      <c r="D236" s="78"/>
      <c r="E236" s="79"/>
      <c r="F236" s="56">
        <f>SUM(F17:F235)</f>
        <v>473900.79259259254</v>
      </c>
      <c r="G236" s="80" t="s">
        <v>19</v>
      </c>
      <c r="H236" s="81"/>
      <c r="I236" s="57">
        <f>SUM(I17:I235)</f>
        <v>510569.15599999973</v>
      </c>
      <c r="J236" s="82" t="s">
        <v>163</v>
      </c>
      <c r="K236" s="83"/>
      <c r="L236" s="20">
        <f>SUM(L17:L235)</f>
        <v>61339.950000000004</v>
      </c>
    </row>
    <row r="237" spans="1:15" ht="25.95" customHeight="1">
      <c r="B237" s="33"/>
      <c r="C237" s="34"/>
      <c r="D237" s="35"/>
      <c r="E237" s="36"/>
      <c r="F237" s="36"/>
      <c r="G237" s="35"/>
      <c r="H237" s="36"/>
      <c r="I237" s="36"/>
      <c r="J237" s="35"/>
      <c r="K237" s="37"/>
    </row>
    <row r="238" spans="1:15" ht="25.95" customHeight="1">
      <c r="B238" s="33"/>
      <c r="C238" s="34"/>
      <c r="D238" s="35"/>
      <c r="E238" s="36"/>
      <c r="F238" s="36"/>
      <c r="G238" s="35"/>
      <c r="H238" s="36"/>
      <c r="I238" s="36"/>
      <c r="J238" s="35"/>
      <c r="K238" s="37"/>
    </row>
    <row r="239" spans="1:15" ht="25.95" customHeight="1">
      <c r="B239" s="33" t="s">
        <v>160</v>
      </c>
      <c r="C239" s="34"/>
      <c r="D239" s="35"/>
      <c r="E239" s="36"/>
      <c r="F239" s="84" t="s">
        <v>161</v>
      </c>
      <c r="G239" s="84"/>
      <c r="H239" s="84"/>
      <c r="I239" s="84"/>
      <c r="J239" s="84"/>
      <c r="K239" s="37"/>
    </row>
    <row r="240" spans="1:15" ht="25.95" customHeight="1">
      <c r="B240" s="58" t="s">
        <v>162</v>
      </c>
      <c r="C240" s="34"/>
      <c r="D240" s="35"/>
      <c r="E240" s="36"/>
      <c r="F240" s="76" t="s">
        <v>287</v>
      </c>
      <c r="G240" s="76"/>
      <c r="H240" s="76"/>
      <c r="I240" s="76"/>
      <c r="J240" s="76"/>
      <c r="K240" s="37"/>
    </row>
    <row r="241" spans="2:11" ht="25.95" customHeight="1">
      <c r="B241" s="33"/>
      <c r="C241" s="34"/>
      <c r="D241" s="35"/>
      <c r="E241" s="36"/>
      <c r="F241" s="36"/>
      <c r="G241" s="35"/>
      <c r="H241" s="36"/>
      <c r="I241" s="36"/>
      <c r="J241" s="35"/>
      <c r="K241" s="37"/>
    </row>
    <row r="242" spans="2:11" ht="25.95" customHeight="1">
      <c r="B242" s="33"/>
      <c r="C242" s="34"/>
      <c r="D242" s="35"/>
      <c r="E242" s="36"/>
      <c r="F242" s="36"/>
      <c r="G242" s="35"/>
      <c r="H242" s="36"/>
      <c r="I242" s="36"/>
      <c r="J242" s="35"/>
      <c r="K242" s="37"/>
    </row>
    <row r="243" spans="2:11" ht="25.95" customHeight="1">
      <c r="B243" s="33"/>
      <c r="C243" s="34"/>
      <c r="D243" s="35"/>
      <c r="E243" s="36"/>
      <c r="F243" s="36"/>
      <c r="G243" s="35"/>
      <c r="H243" s="36"/>
      <c r="I243" s="36"/>
      <c r="J243" s="35"/>
      <c r="K243" s="37"/>
    </row>
    <row r="244" spans="2:11" ht="25.95" customHeight="1">
      <c r="B244" s="33"/>
      <c r="C244" s="34"/>
      <c r="D244" s="35"/>
      <c r="E244" s="36"/>
      <c r="F244" s="36"/>
      <c r="G244" s="35"/>
      <c r="H244" s="36"/>
      <c r="I244" s="36"/>
      <c r="J244" s="35"/>
      <c r="K244" s="37"/>
    </row>
    <row r="245" spans="2:11" ht="25.95" customHeight="1">
      <c r="B245" s="33"/>
      <c r="C245" s="34"/>
      <c r="D245" s="35"/>
      <c r="E245" s="36"/>
      <c r="F245" s="36"/>
      <c r="G245" s="35"/>
      <c r="H245" s="36"/>
      <c r="I245" s="36"/>
      <c r="J245" s="35"/>
      <c r="K245" s="37"/>
    </row>
    <row r="246" spans="2:11" ht="25.95" customHeight="1">
      <c r="H246" s="69"/>
      <c r="I246" s="69"/>
      <c r="K246" s="70"/>
    </row>
    <row r="247" spans="2:11" ht="25.95" customHeight="1">
      <c r="H247" s="69"/>
      <c r="I247" s="69"/>
      <c r="K247" s="70"/>
    </row>
    <row r="248" spans="2:11" ht="25.95" customHeight="1">
      <c r="H248" s="69"/>
      <c r="I248" s="69"/>
      <c r="K248" s="70"/>
    </row>
    <row r="249" spans="2:11" ht="25.95" customHeight="1">
      <c r="H249" s="69"/>
      <c r="I249" s="69"/>
      <c r="K249" s="70"/>
    </row>
    <row r="250" spans="2:11" ht="25.95" customHeight="1">
      <c r="H250" s="69"/>
      <c r="I250" s="69"/>
      <c r="K250" s="70"/>
    </row>
    <row r="251" spans="2:11" ht="25.95" customHeight="1">
      <c r="H251" s="69"/>
      <c r="I251" s="69"/>
      <c r="K251" s="70"/>
    </row>
    <row r="252" spans="2:11" ht="25.95" customHeight="1">
      <c r="H252" s="69"/>
      <c r="I252" s="69"/>
      <c r="K252" s="70"/>
    </row>
    <row r="253" spans="2:11" ht="25.95" customHeight="1">
      <c r="H253" s="69"/>
      <c r="I253" s="69"/>
      <c r="K253" s="70"/>
    </row>
    <row r="254" spans="2:11" ht="25.95" customHeight="1">
      <c r="H254" s="69"/>
      <c r="I254" s="69"/>
      <c r="K254" s="70"/>
    </row>
    <row r="255" spans="2:11" ht="25.95" customHeight="1">
      <c r="H255" s="69"/>
      <c r="I255" s="69"/>
      <c r="K255" s="70"/>
    </row>
    <row r="256" spans="2:11" ht="25.95" customHeight="1">
      <c r="H256" s="69"/>
      <c r="I256" s="69"/>
      <c r="K256" s="70"/>
    </row>
    <row r="257" spans="8:11" ht="25.95" customHeight="1">
      <c r="H257" s="69"/>
      <c r="I257" s="69"/>
      <c r="K257" s="70"/>
    </row>
    <row r="258" spans="8:11" ht="25.95" customHeight="1">
      <c r="H258" s="69"/>
      <c r="I258" s="69"/>
      <c r="K258" s="70"/>
    </row>
    <row r="259" spans="8:11" ht="25.95" customHeight="1">
      <c r="H259" s="69"/>
      <c r="I259" s="69"/>
      <c r="K259" s="70"/>
    </row>
    <row r="260" spans="8:11" ht="25.95" customHeight="1">
      <c r="H260" s="69"/>
      <c r="I260" s="69"/>
      <c r="K260" s="70"/>
    </row>
    <row r="261" spans="8:11" ht="25.95" customHeight="1">
      <c r="H261" s="69"/>
      <c r="I261" s="69"/>
      <c r="K261" s="70"/>
    </row>
    <row r="262" spans="8:11" ht="25.95" customHeight="1">
      <c r="H262" s="69"/>
      <c r="I262" s="69"/>
      <c r="K262" s="70"/>
    </row>
    <row r="263" spans="8:11" ht="25.95" customHeight="1">
      <c r="H263" s="69"/>
      <c r="I263" s="69"/>
      <c r="K263" s="70"/>
    </row>
    <row r="264" spans="8:11" ht="25.95" customHeight="1">
      <c r="H264" s="69"/>
      <c r="I264" s="69"/>
      <c r="K264" s="70"/>
    </row>
    <row r="265" spans="8:11" ht="25.95" customHeight="1">
      <c r="H265" s="69"/>
      <c r="I265" s="69"/>
      <c r="K265" s="70"/>
    </row>
    <row r="266" spans="8:11" ht="25.95" customHeight="1">
      <c r="H266" s="69"/>
      <c r="I266" s="69"/>
      <c r="K266" s="70"/>
    </row>
    <row r="267" spans="8:11" ht="25.95" customHeight="1">
      <c r="H267" s="69"/>
      <c r="I267" s="69"/>
      <c r="K267" s="70"/>
    </row>
    <row r="268" spans="8:11" ht="25.95" customHeight="1">
      <c r="H268" s="69"/>
      <c r="I268" s="69"/>
      <c r="K268" s="70"/>
    </row>
    <row r="269" spans="8:11" ht="25.95" customHeight="1">
      <c r="H269" s="69"/>
      <c r="I269" s="69"/>
      <c r="K269" s="70"/>
    </row>
    <row r="270" spans="8:11" ht="25.95" customHeight="1">
      <c r="H270" s="69"/>
      <c r="I270" s="69"/>
      <c r="K270" s="70"/>
    </row>
    <row r="271" spans="8:11" ht="25.95" customHeight="1">
      <c r="H271" s="69"/>
      <c r="I271" s="69"/>
      <c r="K271" s="70"/>
    </row>
    <row r="272" spans="8:11" ht="25.95" customHeight="1">
      <c r="H272" s="69"/>
      <c r="I272" s="69"/>
      <c r="K272" s="70"/>
    </row>
    <row r="273" spans="8:11" ht="25.95" customHeight="1">
      <c r="H273" s="69"/>
      <c r="I273" s="69"/>
      <c r="K273" s="70"/>
    </row>
    <row r="274" spans="8:11" ht="25.95" customHeight="1">
      <c r="H274" s="69"/>
      <c r="I274" s="69"/>
      <c r="K274" s="70"/>
    </row>
    <row r="275" spans="8:11" ht="25.95" customHeight="1">
      <c r="H275" s="69"/>
      <c r="I275" s="69"/>
      <c r="K275" s="70"/>
    </row>
    <row r="276" spans="8:11" ht="25.95" customHeight="1">
      <c r="H276" s="69"/>
      <c r="I276" s="69"/>
      <c r="K276" s="70"/>
    </row>
    <row r="277" spans="8:11" ht="25.95" customHeight="1">
      <c r="H277" s="69"/>
      <c r="I277" s="69"/>
      <c r="K277" s="70"/>
    </row>
    <row r="278" spans="8:11" ht="25.95" customHeight="1">
      <c r="H278" s="69"/>
      <c r="I278" s="69"/>
      <c r="K278" s="70"/>
    </row>
    <row r="279" spans="8:11" ht="25.95" customHeight="1">
      <c r="H279" s="69"/>
      <c r="I279" s="69"/>
      <c r="K279" s="70"/>
    </row>
    <row r="280" spans="8:11" ht="25.95" customHeight="1">
      <c r="H280" s="69"/>
      <c r="I280" s="69"/>
      <c r="K280" s="70"/>
    </row>
    <row r="281" spans="8:11" ht="25.95" customHeight="1">
      <c r="H281" s="69"/>
      <c r="I281" s="69"/>
      <c r="K281" s="70"/>
    </row>
    <row r="282" spans="8:11" ht="25.95" customHeight="1">
      <c r="H282" s="69"/>
      <c r="I282" s="69"/>
      <c r="K282" s="70"/>
    </row>
    <row r="283" spans="8:11" ht="25.95" customHeight="1">
      <c r="H283" s="69"/>
      <c r="I283" s="69"/>
      <c r="K283" s="70"/>
    </row>
    <row r="284" spans="8:11" ht="25.95" customHeight="1">
      <c r="H284" s="69"/>
      <c r="I284" s="69"/>
      <c r="K284" s="70"/>
    </row>
    <row r="285" spans="8:11" ht="25.95" customHeight="1">
      <c r="H285" s="69"/>
      <c r="I285" s="69"/>
      <c r="K285" s="70"/>
    </row>
    <row r="286" spans="8:11" ht="25.95" customHeight="1">
      <c r="H286" s="69"/>
      <c r="I286" s="69"/>
      <c r="K286" s="70"/>
    </row>
    <row r="287" spans="8:11" ht="25.95" customHeight="1">
      <c r="H287" s="69"/>
      <c r="I287" s="69"/>
      <c r="K287" s="70"/>
    </row>
    <row r="288" spans="8:11" ht="25.95" customHeight="1">
      <c r="H288" s="69"/>
      <c r="I288" s="69"/>
      <c r="K288" s="70"/>
    </row>
    <row r="289" spans="8:11" ht="25.95" customHeight="1">
      <c r="H289" s="69"/>
      <c r="I289" s="69"/>
      <c r="K289" s="70"/>
    </row>
    <row r="290" spans="8:11" ht="25.95" customHeight="1">
      <c r="H290" s="69"/>
      <c r="I290" s="69"/>
      <c r="K290" s="70"/>
    </row>
    <row r="291" spans="8:11" ht="25.95" customHeight="1">
      <c r="H291" s="69"/>
      <c r="I291" s="69"/>
      <c r="K291" s="70"/>
    </row>
    <row r="292" spans="8:11" ht="25.95" customHeight="1">
      <c r="H292" s="69"/>
      <c r="I292" s="69"/>
      <c r="K292" s="70"/>
    </row>
    <row r="293" spans="8:11" ht="25.95" customHeight="1">
      <c r="H293" s="69"/>
      <c r="I293" s="69"/>
      <c r="K293" s="70"/>
    </row>
    <row r="294" spans="8:11" ht="25.95" customHeight="1">
      <c r="H294" s="69"/>
      <c r="I294" s="69"/>
      <c r="K294" s="70"/>
    </row>
    <row r="295" spans="8:11" ht="25.95" customHeight="1">
      <c r="H295" s="69"/>
      <c r="I295" s="69"/>
      <c r="K295" s="70"/>
    </row>
    <row r="296" spans="8:11" ht="25.95" customHeight="1">
      <c r="H296" s="69"/>
      <c r="I296" s="69"/>
      <c r="K296" s="70"/>
    </row>
    <row r="297" spans="8:11" ht="25.95" customHeight="1">
      <c r="H297" s="69"/>
      <c r="I297" s="69"/>
      <c r="K297" s="70"/>
    </row>
    <row r="298" spans="8:11" ht="25.95" customHeight="1">
      <c r="H298" s="69"/>
      <c r="I298" s="69"/>
      <c r="K298" s="70"/>
    </row>
    <row r="299" spans="8:11" ht="25.95" customHeight="1">
      <c r="H299" s="69"/>
      <c r="I299" s="69"/>
      <c r="K299" s="70"/>
    </row>
    <row r="300" spans="8:11" ht="25.95" customHeight="1">
      <c r="H300" s="69"/>
      <c r="I300" s="69"/>
      <c r="K300" s="70"/>
    </row>
    <row r="301" spans="8:11" ht="25.95" customHeight="1">
      <c r="H301" s="69"/>
      <c r="I301" s="69"/>
      <c r="K301" s="70"/>
    </row>
    <row r="302" spans="8:11" ht="25.95" customHeight="1">
      <c r="H302" s="69"/>
      <c r="I302" s="69"/>
      <c r="K302" s="70"/>
    </row>
    <row r="303" spans="8:11" ht="25.95" customHeight="1">
      <c r="H303" s="69"/>
      <c r="I303" s="69"/>
      <c r="K303" s="70"/>
    </row>
    <row r="304" spans="8:11" ht="25.95" customHeight="1">
      <c r="H304" s="69"/>
      <c r="I304" s="69"/>
      <c r="K304" s="70"/>
    </row>
    <row r="305" spans="8:11" ht="25.95" customHeight="1">
      <c r="H305" s="69"/>
      <c r="I305" s="69"/>
      <c r="K305" s="70"/>
    </row>
    <row r="306" spans="8:11" ht="25.95" customHeight="1">
      <c r="H306" s="69"/>
      <c r="I306" s="69"/>
      <c r="K306" s="70"/>
    </row>
    <row r="307" spans="8:11" ht="25.95" customHeight="1">
      <c r="H307" s="69"/>
      <c r="I307" s="69"/>
      <c r="K307" s="70"/>
    </row>
    <row r="308" spans="8:11" ht="25.95" customHeight="1">
      <c r="H308" s="69"/>
      <c r="I308" s="69"/>
      <c r="K308" s="70"/>
    </row>
    <row r="309" spans="8:11" ht="25.95" customHeight="1">
      <c r="H309" s="69"/>
      <c r="I309" s="69"/>
      <c r="K309" s="70"/>
    </row>
    <row r="310" spans="8:11" ht="25.95" customHeight="1">
      <c r="H310" s="69"/>
      <c r="I310" s="69"/>
      <c r="K310" s="70"/>
    </row>
    <row r="311" spans="8:11" ht="25.95" customHeight="1">
      <c r="H311" s="69"/>
      <c r="I311" s="69"/>
      <c r="K311" s="70"/>
    </row>
    <row r="312" spans="8:11" ht="25.95" customHeight="1">
      <c r="H312" s="69"/>
      <c r="I312" s="69"/>
      <c r="K312" s="70"/>
    </row>
    <row r="313" spans="8:11" ht="25.95" customHeight="1">
      <c r="H313" s="69"/>
      <c r="I313" s="69"/>
      <c r="K313" s="70"/>
    </row>
    <row r="314" spans="8:11" ht="25.95" customHeight="1">
      <c r="H314" s="69"/>
      <c r="I314" s="69"/>
      <c r="K314" s="70"/>
    </row>
    <row r="315" spans="8:11" ht="25.95" customHeight="1">
      <c r="H315" s="69"/>
      <c r="I315" s="69"/>
      <c r="K315" s="70"/>
    </row>
    <row r="316" spans="8:11" ht="25.95" customHeight="1">
      <c r="H316" s="69"/>
      <c r="I316" s="69"/>
      <c r="K316" s="70"/>
    </row>
    <row r="317" spans="8:11" ht="25.95" customHeight="1">
      <c r="H317" s="69"/>
      <c r="I317" s="69"/>
      <c r="K317" s="70"/>
    </row>
    <row r="318" spans="8:11" ht="25.95" customHeight="1">
      <c r="H318" s="69"/>
      <c r="I318" s="69"/>
      <c r="K318" s="70"/>
    </row>
    <row r="319" spans="8:11" ht="25.95" customHeight="1">
      <c r="H319" s="69"/>
      <c r="I319" s="69"/>
      <c r="K319" s="70"/>
    </row>
    <row r="320" spans="8:11" ht="25.95" customHeight="1">
      <c r="H320" s="69"/>
      <c r="I320" s="69"/>
      <c r="K320" s="70"/>
    </row>
  </sheetData>
  <mergeCells count="14">
    <mergeCell ref="C2:F2"/>
    <mergeCell ref="C3:F3"/>
    <mergeCell ref="C4:F4"/>
    <mergeCell ref="B5:F5"/>
    <mergeCell ref="I5:L5"/>
    <mergeCell ref="A7:L7"/>
    <mergeCell ref="A8:L8"/>
    <mergeCell ref="A9:L9"/>
    <mergeCell ref="A10:L10"/>
    <mergeCell ref="F240:J240"/>
    <mergeCell ref="B236:E236"/>
    <mergeCell ref="G236:H236"/>
    <mergeCell ref="J236:K236"/>
    <mergeCell ref="F239:J239"/>
  </mergeCells>
  <pageMargins left="0.51181102362204722" right="0.39370078740157483" top="0.82" bottom="0.82" header="0.31496062992125984" footer="0.31496062992125984"/>
  <pageSetup paperSize="9" scale="83" fitToHeight="8" orientation="landscape" r:id="rId1"/>
  <headerFooter>
    <oddHeader>&amp;CLeki refundowane                                         Załącznik nr 2 A do  zapytania cenowego nr OG.174.11.2022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refundowane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TELEOPIEKA2015</dc:creator>
  <cp:lastModifiedBy>Agata-PC</cp:lastModifiedBy>
  <cp:lastPrinted>2022-05-20T06:21:35Z</cp:lastPrinted>
  <dcterms:created xsi:type="dcterms:W3CDTF">2016-11-22T10:04:09Z</dcterms:created>
  <dcterms:modified xsi:type="dcterms:W3CDTF">2022-05-20T06:25:10Z</dcterms:modified>
</cp:coreProperties>
</file>